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<sst xmlns="http://schemas.openxmlformats.org/spreadsheetml/2006/main" count="767" uniqueCount="192">
  <si>
    <t>1 день, 1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</si>
  <si>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</si>
  <si>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</si>
  <si>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</si>
  <si>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</si>
  <si>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</si>
  <si>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</si>
  <si>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</si>
  <si>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</si>
  <si>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</si>
  <si>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</si>
  <si>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</si>
  <si>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</si>
  <si>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</si>
  <si>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мкг</t>
  </si>
  <si>
    <t>Д, мкг</t>
  </si>
  <si>
    <t>В2, мг</t>
  </si>
  <si>
    <t>Са, мг</t>
  </si>
  <si>
    <t>Mg, мг</t>
  </si>
  <si>
    <t>Р, мг</t>
  </si>
  <si>
    <t>Fе, мг</t>
  </si>
  <si>
    <t>К, мг</t>
  </si>
  <si>
    <t>I, мг</t>
  </si>
  <si>
    <t>F, мг</t>
  </si>
  <si>
    <t>Se, мг</t>
  </si>
  <si>
    <t xml:space="preserve">Завтрак </t>
  </si>
  <si>
    <t>2015</t>
  </si>
  <si>
    <t>Яблоко 1 шт</t>
  </si>
  <si>
    <t>Обед</t>
  </si>
  <si>
    <t>ТТК</t>
  </si>
  <si>
    <t>2003</t>
  </si>
  <si>
    <t xml:space="preserve">Хлеб ржаной </t>
  </si>
  <si>
    <t>Полдник</t>
  </si>
  <si>
    <t xml:space="preserve">Сок в индивидуальной упаковке </t>
  </si>
  <si>
    <t xml:space="preserve">Хачапури с сыром </t>
  </si>
  <si>
    <t>533</t>
  </si>
  <si>
    <t>Итого за Полдник</t>
  </si>
  <si>
    <t>Итого за день</t>
  </si>
  <si>
    <t>2 день, 1 недели</t>
  </si>
  <si>
    <t xml:space="preserve">Слойка с конфитюром  </t>
  </si>
  <si>
    <t>3 день, 1 недели</t>
  </si>
  <si>
    <t>Груша 1 шт</t>
  </si>
  <si>
    <t xml:space="preserve">Ватрушка с конфитюром </t>
  </si>
  <si>
    <t>410</t>
  </si>
  <si>
    <t>4 день, 1 недели</t>
  </si>
  <si>
    <t>5 день, 1 недели</t>
  </si>
  <si>
    <t>Пирожок с конфитюром</t>
  </si>
  <si>
    <t>406</t>
  </si>
  <si>
    <t>1 день, 2 недели</t>
  </si>
  <si>
    <t xml:space="preserve">Каша гречневая рассыпчатая </t>
  </si>
  <si>
    <t>2 день, 2 недели</t>
  </si>
  <si>
    <t>3 день, 2 недели</t>
  </si>
  <si>
    <t>4 день, 2 недели</t>
  </si>
  <si>
    <t>5 день, 2 недели</t>
  </si>
  <si>
    <t>ИТОГО ПО ОСНОВНОМУ МЕНЮ</t>
  </si>
  <si>
    <t>Итого</t>
  </si>
  <si>
    <t>Итого за весь период</t>
  </si>
  <si>
    <t>Среднее значение за период</t>
  </si>
  <si>
    <t>Нормативная документация:</t>
  </si>
  <si>
    <t>СанПиН 2.3/2.4.3590-20 Санитарно-эпидемиологические требования к организации питания населения</t>
  </si>
  <si>
    <t>Сборник рецептур на продукцию для обучающихся во всех образовательных учреждениях "Дели плюс" под ред. Могильного М.П.,Тутельяна В.А. 2015 г.</t>
  </si>
  <si>
    <t>Сборник рецептур блюд и кулинарных изделий для предприятий общественного питания при общеобразовательных школах под ред.В.Т.Лапшиной 2004г.</t>
  </si>
  <si>
    <t xml:space="preserve">Оладьи  </t>
  </si>
  <si>
    <t>Соус фруктовый(повидло)</t>
  </si>
  <si>
    <t>Фрукт</t>
  </si>
  <si>
    <t>Чай с лимоном</t>
  </si>
  <si>
    <t>Огурец соленый</t>
  </si>
  <si>
    <t>Щи по-уральски с крупой</t>
  </si>
  <si>
    <t>Хлеб пшеничный</t>
  </si>
  <si>
    <t>Хлеб ржаной</t>
  </si>
  <si>
    <t>Чай</t>
  </si>
  <si>
    <t>Печенье</t>
  </si>
  <si>
    <t>Бутерброд с мясом копчено-запеченым</t>
  </si>
  <si>
    <t>Салат из квашеной капусты</t>
  </si>
  <si>
    <t>Картофельное пюре</t>
  </si>
  <si>
    <t>Напиток из шиповника</t>
  </si>
  <si>
    <t>Салат "Степной"</t>
  </si>
  <si>
    <t>Суп гороховый</t>
  </si>
  <si>
    <t>Соус "Альфредо"</t>
  </si>
  <si>
    <t>Компот из сухофруктов</t>
  </si>
  <si>
    <t>Суп картофельный с рыбой</t>
  </si>
  <si>
    <t>Азу "Рататуй"</t>
  </si>
  <si>
    <t>Чай с пониженым содержанием сахара</t>
  </si>
  <si>
    <t>Чай с пониженным содержанием сахара</t>
  </si>
  <si>
    <t>Суп из овощей со сметаной</t>
  </si>
  <si>
    <t>Паста болоньезе</t>
  </si>
  <si>
    <t xml:space="preserve">Блинчики </t>
  </si>
  <si>
    <t>Молоко сгущеное</t>
  </si>
  <si>
    <t>Голубцы по-ярославски с мясом</t>
  </si>
  <si>
    <t xml:space="preserve">Чай </t>
  </si>
  <si>
    <t>Бутерброд с сыром</t>
  </si>
  <si>
    <t xml:space="preserve">Пряник </t>
  </si>
  <si>
    <t>Макароны с сыром</t>
  </si>
  <si>
    <t xml:space="preserve">Хлеб пшеничный </t>
  </si>
  <si>
    <t>Суп фасолевый</t>
  </si>
  <si>
    <t>Плов с мясом</t>
  </si>
  <si>
    <t>Каша геркулесовая молочная с маслом сливочным</t>
  </si>
  <si>
    <t>Салат из моркови с растительным маслом</t>
  </si>
  <si>
    <t>Суп крестьянский с крупой</t>
  </si>
  <si>
    <t>Картофель отварной</t>
  </si>
  <si>
    <t xml:space="preserve">                                                        
                                        Основное меню для учащихся общеобразовательных школ  возрастной группы дети от 12 до 18 лет.
                                    </t>
  </si>
  <si>
    <t>70</t>
  </si>
  <si>
    <t>Соус фруктовый ( из повидла)</t>
  </si>
  <si>
    <t>22/2</t>
  </si>
  <si>
    <t>фирм</t>
  </si>
  <si>
    <t>37/10</t>
  </si>
  <si>
    <t>16/2</t>
  </si>
  <si>
    <t>6 день, 1 недели</t>
  </si>
  <si>
    <t>Суп сырный</t>
  </si>
  <si>
    <t>Картофельпо-деревенски</t>
  </si>
  <si>
    <t>16/1</t>
  </si>
  <si>
    <t>Котлета "Морячок" с соусом</t>
  </si>
  <si>
    <t xml:space="preserve">Котлета"Умка" с соусом </t>
  </si>
  <si>
    <t>Биточки "Волжские" с соусом</t>
  </si>
  <si>
    <t>Котлета"Фунтик" с соусом</t>
  </si>
  <si>
    <t>Рис отварной</t>
  </si>
  <si>
    <t>Перлотто</t>
  </si>
  <si>
    <t>Котлета Рыжик с соусом</t>
  </si>
  <si>
    <t>Каша жидкая молочная  пшенная</t>
  </si>
  <si>
    <t>Чай с молоком сгущеным</t>
  </si>
  <si>
    <t>Суп-лапша на курином бульоне с курицей</t>
  </si>
  <si>
    <t>Зраза Любимая с соусом</t>
  </si>
  <si>
    <t xml:space="preserve">Салат из белокочанной капусты </t>
  </si>
  <si>
    <t>Тефтели Мит-бол с соусом</t>
  </si>
  <si>
    <t xml:space="preserve">Салат из свеклы отварной </t>
  </si>
  <si>
    <t>Котлета Лакомая с соусом</t>
  </si>
  <si>
    <t xml:space="preserve">Салат из моркови </t>
  </si>
  <si>
    <t>42</t>
  </si>
  <si>
    <t>262</t>
  </si>
  <si>
    <t>241</t>
  </si>
  <si>
    <t>Суп- лапша на курином бульоне с курицей</t>
  </si>
  <si>
    <t>Каша жидкая  молочнаяиз риса и пшена</t>
  </si>
  <si>
    <t>119</t>
  </si>
  <si>
    <t>2022</t>
  </si>
  <si>
    <t>3</t>
  </si>
  <si>
    <t xml:space="preserve">Салат из свеклы с сыром </t>
  </si>
  <si>
    <t>32</t>
  </si>
  <si>
    <t>Рассольник ленинградский</t>
  </si>
  <si>
    <t>Салат из моркови и яблок</t>
  </si>
  <si>
    <t>Борщ с капустой и картофелем</t>
  </si>
  <si>
    <t>Компот из свежих плодов</t>
  </si>
  <si>
    <t>236</t>
  </si>
  <si>
    <t>Наггетсы с соусом</t>
  </si>
  <si>
    <t>Какао с молоком сгущеным</t>
  </si>
  <si>
    <t>Салат из свеклы с сыром</t>
  </si>
  <si>
    <t>фирменное</t>
  </si>
  <si>
    <t>72</t>
  </si>
  <si>
    <t>330/1</t>
  </si>
  <si>
    <t>2016</t>
  </si>
  <si>
    <t>138</t>
  </si>
  <si>
    <t>231</t>
  </si>
  <si>
    <t>203</t>
  </si>
  <si>
    <t>4</t>
  </si>
  <si>
    <t>128</t>
  </si>
  <si>
    <t>33</t>
  </si>
  <si>
    <t>91</t>
  </si>
  <si>
    <t>261</t>
  </si>
  <si>
    <t xml:space="preserve">ТТК </t>
  </si>
  <si>
    <t>97</t>
  </si>
  <si>
    <t>ТТк</t>
  </si>
  <si>
    <t>38</t>
  </si>
  <si>
    <t>75</t>
  </si>
  <si>
    <t xml:space="preserve">ТТк </t>
  </si>
  <si>
    <t>41</t>
  </si>
  <si>
    <t>62</t>
  </si>
  <si>
    <t>21</t>
  </si>
  <si>
    <t>87</t>
  </si>
  <si>
    <t>179</t>
  </si>
  <si>
    <t>126</t>
  </si>
  <si>
    <t>74</t>
  </si>
  <si>
    <t>208</t>
  </si>
  <si>
    <t>6 день, 2 недели</t>
  </si>
  <si>
    <r>
      <t xml:space="preserve">Итого за Завтрак   </t>
    </r>
    <r>
      <rPr>
        <b/>
        <sz val="8"/>
        <color indexed="10"/>
        <rFont val="Arial"/>
        <family val="2"/>
      </rPr>
      <t xml:space="preserve"> </t>
    </r>
  </si>
  <si>
    <t xml:space="preserve">Итого за Обед    </t>
  </si>
  <si>
    <r>
      <t xml:space="preserve">Итого за Завтрак  </t>
    </r>
    <r>
      <rPr>
        <b/>
        <sz val="8"/>
        <color indexed="10"/>
        <rFont val="Arial"/>
        <family val="2"/>
      </rPr>
      <t xml:space="preserve"> </t>
    </r>
  </si>
  <si>
    <r>
      <t xml:space="preserve">Итого за Обед  </t>
    </r>
    <r>
      <rPr>
        <b/>
        <sz val="8"/>
        <color indexed="10"/>
        <rFont val="Arial"/>
        <family val="2"/>
      </rPr>
      <t xml:space="preserve">   </t>
    </r>
  </si>
  <si>
    <t>Итого за Обед</t>
  </si>
  <si>
    <r>
      <t>Итого за Завтрак</t>
    </r>
    <r>
      <rPr>
        <b/>
        <sz val="8"/>
        <color indexed="10"/>
        <rFont val="Arial"/>
        <family val="2"/>
      </rPr>
      <t xml:space="preserve">  </t>
    </r>
  </si>
  <si>
    <t xml:space="preserve">Итого за Завтрак </t>
  </si>
  <si>
    <t xml:space="preserve">Итого за Обед </t>
  </si>
  <si>
    <t xml:space="preserve">Итого за Завтрак   </t>
  </si>
  <si>
    <t xml:space="preserve">Итого за Обед   </t>
  </si>
  <si>
    <r>
      <t xml:space="preserve">Итого за Завтрак </t>
    </r>
    <r>
      <rPr>
        <b/>
        <sz val="8"/>
        <color indexed="10"/>
        <rFont val="Arial"/>
        <family val="2"/>
      </rPr>
      <t xml:space="preserve">  </t>
    </r>
  </si>
  <si>
    <t xml:space="preserve">Итого за Завтрак  </t>
  </si>
  <si>
    <r>
      <t xml:space="preserve">Итого за Обед   </t>
    </r>
    <r>
      <rPr>
        <b/>
        <sz val="8"/>
        <color indexed="10"/>
        <rFont val="Arial"/>
        <family val="2"/>
      </rPr>
      <t xml:space="preserve"> </t>
    </r>
  </si>
  <si>
    <t xml:space="preserve">Итого за Завтрак     </t>
  </si>
  <si>
    <t xml:space="preserve">Итого за Обед     </t>
  </si>
  <si>
    <t>Запеканка из творога с рисом с соусом фруктовым (повидло)</t>
  </si>
  <si>
    <t xml:space="preserve">    Управляющий директор
                                    ООО "Комбинат Социального Питания"
                                                                                Вахруков М.С.
                                                                                                                                            _______________________________
                                           "______"______________20_____г.</t>
  </si>
  <si>
    <t xml:space="preserve">Директор  Муниципальное общеобразовательное учреждение                                                                                                    _________________________________________                              __________________________________________                                          "_________" _________________20________г.                          </t>
  </si>
  <si>
    <t>"УТВЕРЖДАЮ"</t>
  </si>
  <si>
    <t>"СОГЛАСОВАНО"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</si>
</sst>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[$-FC19]d\ mmmm\ yyyy\ &quot;г.&quot;"/>
    <numFmt numFmtId="167" formatCode="0.000"/>
    <numFmt numFmtId="168" formatCode="0.0000"/>
  </numFmts>
  <fonts count="45">
    <font>
      <sz val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left" vertical="top" wrapText="1"/>
    </xf>
    <xf numFmtId="3" fontId="6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center" vertical="center" wrapText="1"/>
    </xf>
    <xf numFmtId="16" fontId="6" fillId="0" borderId="15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44" fillId="0" borderId="1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left" vertical="center" wrapText="1"/>
    </xf>
    <xf numFmtId="2" fontId="44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vertical="center" wrapText="1"/>
    </xf>
    <xf numFmtId="0" fontId="6" fillId="0" borderId="14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center" vertical="top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X299"/>
  <sheetViews>
    <sheetView tabSelected="1" zoomScalePageLayoutView="0" workbookViewId="0" topLeftCell="A49">
      <selection activeCell="A6" sqref="A6:E7"/>
    </sheetView>
  </sheetViews>
  <sheetFormatPr defaultColWidth="10.66015625" defaultRowHeight="11.25"/>
  <cols>
    <col min="1" max="5" width="10.5" style="0" customWidth="1"/>
    <col min="6" max="6" width="1.3359375" style="0" customWidth="1"/>
    <col min="7" max="7" width="10.5" style="0" customWidth="1"/>
    <col min="8" max="8" width="5.66015625" style="0" customWidth="1"/>
    <col min="9" max="9" width="9.16015625" style="0" customWidth="1"/>
    <col min="10" max="10" width="7.66015625" style="0" customWidth="1"/>
    <col min="11" max="11" width="11.33203125" style="0" customWidth="1"/>
    <col min="12" max="12" width="10.5" style="0" customWidth="1"/>
    <col min="13" max="13" width="9.5" style="0" customWidth="1"/>
    <col min="14" max="15" width="6.66015625" style="0" customWidth="1"/>
    <col min="16" max="16" width="8.66015625" style="0" customWidth="1"/>
    <col min="17" max="17" width="8" style="0" customWidth="1"/>
    <col min="18" max="18" width="9.33203125" style="0" customWidth="1"/>
    <col min="19" max="19" width="6.66015625" style="0" customWidth="1"/>
    <col min="20" max="20" width="11" style="0" customWidth="1"/>
    <col min="21" max="21" width="9.16015625" style="0" customWidth="1"/>
    <col min="22" max="22" width="8.83203125" style="0" customWidth="1"/>
    <col min="23" max="25" width="6.66015625" style="0" customWidth="1"/>
    <col min="26" max="26" width="9.83203125" style="0" customWidth="1"/>
    <col min="27" max="27" width="10.5" style="0" customWidth="1"/>
  </cols>
  <sheetData>
    <row r="1" ht="11.25" customHeight="1"/>
    <row r="2" spans="1:27" ht="12.75" customHeight="1">
      <c r="A2" s="84" t="s">
        <v>191</v>
      </c>
      <c r="B2" s="84"/>
      <c r="C2" s="84"/>
      <c r="D2" s="84"/>
      <c r="Y2" s="83" t="s">
        <v>190</v>
      </c>
      <c r="Z2" s="83"/>
      <c r="AA2" s="83"/>
    </row>
    <row r="3" spans="1:27" ht="99.75" customHeight="1">
      <c r="A3" s="82" t="s">
        <v>189</v>
      </c>
      <c r="B3" s="80"/>
      <c r="C3" s="80"/>
      <c r="D3" s="80"/>
      <c r="E3" s="80"/>
      <c r="F3" s="80"/>
      <c r="G3" s="80"/>
      <c r="H3" s="80"/>
      <c r="I3" s="80"/>
      <c r="J3" s="80"/>
      <c r="Q3" s="81" t="s">
        <v>188</v>
      </c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1:27" ht="48.75" customHeight="1">
      <c r="A4" s="79" t="s">
        <v>100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1:27" ht="15.75" customHeight="1">
      <c r="A5" s="65" t="s">
        <v>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21" customHeight="1">
      <c r="A6" s="66" t="s">
        <v>1</v>
      </c>
      <c r="B6" s="66"/>
      <c r="C6" s="66"/>
      <c r="D6" s="66"/>
      <c r="E6" s="66"/>
      <c r="F6" s="1"/>
      <c r="G6" s="66" t="s">
        <v>2</v>
      </c>
      <c r="H6" s="66"/>
      <c r="I6" s="61" t="s">
        <v>3</v>
      </c>
      <c r="J6" s="61"/>
      <c r="K6" s="61"/>
      <c r="L6" s="62" t="s">
        <v>4</v>
      </c>
      <c r="M6" s="61" t="s">
        <v>5</v>
      </c>
      <c r="N6" s="61"/>
      <c r="O6" s="61"/>
      <c r="P6" s="61"/>
      <c r="Q6" s="61"/>
      <c r="R6" s="69" t="s">
        <v>6</v>
      </c>
      <c r="S6" s="69"/>
      <c r="T6" s="69"/>
      <c r="U6" s="69"/>
      <c r="V6" s="69"/>
      <c r="W6" s="69"/>
      <c r="X6" s="69"/>
      <c r="Y6" s="69"/>
      <c r="Z6" s="70" t="s">
        <v>7</v>
      </c>
      <c r="AA6" s="70" t="s">
        <v>8</v>
      </c>
    </row>
    <row r="7" spans="1:27" ht="21.75" customHeight="1">
      <c r="A7" s="67"/>
      <c r="B7" s="68"/>
      <c r="C7" s="68"/>
      <c r="D7" s="68"/>
      <c r="E7" s="68"/>
      <c r="F7" s="2"/>
      <c r="G7" s="67"/>
      <c r="H7" s="68"/>
      <c r="I7" s="3" t="s">
        <v>9</v>
      </c>
      <c r="J7" s="3" t="s">
        <v>10</v>
      </c>
      <c r="K7" s="3" t="s">
        <v>11</v>
      </c>
      <c r="L7" s="63"/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4" t="s">
        <v>19</v>
      </c>
      <c r="U7" s="4" t="s">
        <v>20</v>
      </c>
      <c r="V7" s="4" t="s">
        <v>21</v>
      </c>
      <c r="W7" s="4" t="s">
        <v>22</v>
      </c>
      <c r="X7" s="4" t="s">
        <v>23</v>
      </c>
      <c r="Y7" s="4" t="s">
        <v>24</v>
      </c>
      <c r="Z7" s="71"/>
      <c r="AA7" s="71"/>
    </row>
    <row r="8" spans="1:27" ht="12.75" customHeight="1">
      <c r="A8" s="48" t="s">
        <v>25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7" ht="11.25" customHeight="1">
      <c r="A9" s="42" t="s">
        <v>62</v>
      </c>
      <c r="B9" s="42"/>
      <c r="C9" s="42"/>
      <c r="D9" s="42"/>
      <c r="E9" s="42"/>
      <c r="F9" s="42"/>
      <c r="G9" s="51">
        <v>140</v>
      </c>
      <c r="H9" s="51"/>
      <c r="I9" s="6">
        <v>10.89</v>
      </c>
      <c r="J9" s="7">
        <v>11</v>
      </c>
      <c r="K9" s="6">
        <v>58.04</v>
      </c>
      <c r="L9" s="6">
        <v>373</v>
      </c>
      <c r="M9" s="6">
        <v>0.07</v>
      </c>
      <c r="N9" s="6">
        <v>1.37</v>
      </c>
      <c r="O9" s="6">
        <v>53.12</v>
      </c>
      <c r="P9" s="6">
        <v>0.17</v>
      </c>
      <c r="Q9" s="6">
        <v>0.18</v>
      </c>
      <c r="R9" s="6">
        <v>134.13</v>
      </c>
      <c r="S9" s="6">
        <v>30.36</v>
      </c>
      <c r="T9" s="6">
        <v>144.24</v>
      </c>
      <c r="U9" s="6">
        <v>0.45</v>
      </c>
      <c r="V9" s="6">
        <v>186.37</v>
      </c>
      <c r="W9" s="6">
        <v>41.94</v>
      </c>
      <c r="X9" s="6">
        <v>0.02</v>
      </c>
      <c r="Y9" s="6">
        <v>0.01</v>
      </c>
      <c r="Z9" s="21" t="s">
        <v>29</v>
      </c>
      <c r="AA9" s="33" t="s">
        <v>104</v>
      </c>
    </row>
    <row r="10" spans="1:27" ht="11.25" customHeight="1">
      <c r="A10" s="42" t="s">
        <v>63</v>
      </c>
      <c r="B10" s="42"/>
      <c r="C10" s="42"/>
      <c r="D10" s="42"/>
      <c r="E10" s="42"/>
      <c r="F10" s="42"/>
      <c r="G10" s="51">
        <v>60</v>
      </c>
      <c r="H10" s="51"/>
      <c r="I10" s="6">
        <v>0.12</v>
      </c>
      <c r="J10" s="7">
        <v>0</v>
      </c>
      <c r="K10" s="6">
        <v>19.4</v>
      </c>
      <c r="L10" s="6">
        <v>73.93</v>
      </c>
      <c r="M10" s="6">
        <v>0.36</v>
      </c>
      <c r="N10" s="8">
        <v>22.9</v>
      </c>
      <c r="O10" s="8">
        <v>150.5</v>
      </c>
      <c r="P10" s="6">
        <v>1.85</v>
      </c>
      <c r="Q10" s="6">
        <v>0.52</v>
      </c>
      <c r="R10" s="6">
        <v>125.42</v>
      </c>
      <c r="S10" s="7">
        <v>31</v>
      </c>
      <c r="T10" s="8">
        <v>116.2</v>
      </c>
      <c r="U10" s="6">
        <v>0.98</v>
      </c>
      <c r="V10" s="6">
        <v>164.25</v>
      </c>
      <c r="W10" s="7">
        <v>9</v>
      </c>
      <c r="X10" s="9"/>
      <c r="Y10" s="9"/>
      <c r="Z10" s="21" t="s">
        <v>29</v>
      </c>
      <c r="AA10" s="33" t="s">
        <v>104</v>
      </c>
    </row>
    <row r="11" spans="1:27" ht="11.25" customHeight="1">
      <c r="A11" s="42" t="s">
        <v>64</v>
      </c>
      <c r="B11" s="42"/>
      <c r="C11" s="42"/>
      <c r="D11" s="42"/>
      <c r="E11" s="42"/>
      <c r="F11" s="42"/>
      <c r="G11" s="51">
        <v>150</v>
      </c>
      <c r="H11" s="51"/>
      <c r="I11" s="8">
        <v>0.6</v>
      </c>
      <c r="J11" s="7">
        <v>0.6</v>
      </c>
      <c r="K11" s="9">
        <v>17.4</v>
      </c>
      <c r="L11" s="6">
        <v>73.02</v>
      </c>
      <c r="M11" s="6">
        <v>0.01</v>
      </c>
      <c r="N11" s="6">
        <v>0.14</v>
      </c>
      <c r="O11" s="8">
        <v>57.6</v>
      </c>
      <c r="P11" s="6">
        <v>0.19</v>
      </c>
      <c r="Q11" s="6">
        <v>0.06</v>
      </c>
      <c r="R11" s="7">
        <v>176</v>
      </c>
      <c r="S11" s="7">
        <v>7</v>
      </c>
      <c r="T11" s="7">
        <v>100</v>
      </c>
      <c r="U11" s="8">
        <v>0.2</v>
      </c>
      <c r="V11" s="8">
        <v>17.6</v>
      </c>
      <c r="W11" s="9"/>
      <c r="X11" s="9"/>
      <c r="Y11" s="8">
        <v>2.9</v>
      </c>
      <c r="Z11" s="21" t="s">
        <v>150</v>
      </c>
      <c r="AA11" s="5">
        <v>2022</v>
      </c>
    </row>
    <row r="12" spans="1:27" ht="11.25" customHeight="1">
      <c r="A12" s="42" t="s">
        <v>65</v>
      </c>
      <c r="B12" s="42"/>
      <c r="C12" s="42"/>
      <c r="D12" s="42"/>
      <c r="E12" s="42"/>
      <c r="F12" s="42"/>
      <c r="G12" s="51">
        <v>200</v>
      </c>
      <c r="H12" s="51"/>
      <c r="I12" s="6">
        <v>0.02</v>
      </c>
      <c r="J12" s="7">
        <v>0.01</v>
      </c>
      <c r="K12" s="6">
        <v>9.82</v>
      </c>
      <c r="L12" s="6">
        <v>37.51</v>
      </c>
      <c r="M12" s="6">
        <v>0.07</v>
      </c>
      <c r="N12" s="9"/>
      <c r="O12" s="9"/>
      <c r="P12" s="9"/>
      <c r="Q12" s="6">
        <v>0.02</v>
      </c>
      <c r="R12" s="6">
        <v>9.02</v>
      </c>
      <c r="S12" s="6">
        <v>13.53</v>
      </c>
      <c r="T12" s="6">
        <v>34.85</v>
      </c>
      <c r="U12" s="6">
        <v>0.82</v>
      </c>
      <c r="V12" s="6">
        <v>53.71</v>
      </c>
      <c r="W12" s="6">
        <v>1.48</v>
      </c>
      <c r="X12" s="9"/>
      <c r="Y12" s="9"/>
      <c r="Z12" s="21" t="s">
        <v>128</v>
      </c>
      <c r="AA12" s="5">
        <v>2022</v>
      </c>
    </row>
    <row r="13" spans="1:27" ht="11.25" customHeight="1">
      <c r="A13" s="39" t="s">
        <v>177</v>
      </c>
      <c r="B13" s="40"/>
      <c r="C13" s="40"/>
      <c r="D13" s="40"/>
      <c r="E13" s="40"/>
      <c r="F13" s="41"/>
      <c r="G13" s="51">
        <f>G9+G10+G11+G12</f>
        <v>550</v>
      </c>
      <c r="H13" s="51"/>
      <c r="I13" s="6">
        <f>I9+I10+I11+I12</f>
        <v>11.629999999999999</v>
      </c>
      <c r="J13" s="7">
        <v>11.4</v>
      </c>
      <c r="K13" s="6">
        <v>98.86</v>
      </c>
      <c r="L13" s="6">
        <f>L9+L10+L11+L12</f>
        <v>557.46</v>
      </c>
      <c r="M13" s="6">
        <v>0.55</v>
      </c>
      <c r="N13" s="6">
        <v>37.41</v>
      </c>
      <c r="O13" s="6">
        <v>261.22</v>
      </c>
      <c r="P13" s="6">
        <v>2.21</v>
      </c>
      <c r="Q13" s="6">
        <v>0.81</v>
      </c>
      <c r="R13" s="6">
        <v>465.37</v>
      </c>
      <c r="S13" s="6">
        <v>93.59</v>
      </c>
      <c r="T13" s="6">
        <v>409.59</v>
      </c>
      <c r="U13" s="6">
        <v>5.31</v>
      </c>
      <c r="V13" s="6">
        <v>783.33</v>
      </c>
      <c r="W13" s="6">
        <v>55.02</v>
      </c>
      <c r="X13" s="6">
        <v>0.03</v>
      </c>
      <c r="Y13" s="6">
        <v>2.91</v>
      </c>
      <c r="Z13" s="20"/>
      <c r="AA13" s="11"/>
    </row>
    <row r="14" spans="1:27" ht="12.75" customHeight="1">
      <c r="A14" s="48" t="s">
        <v>28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1:27" ht="12.75" customHeight="1">
      <c r="A15" s="77" t="s">
        <v>66</v>
      </c>
      <c r="B15" s="77"/>
      <c r="C15" s="77"/>
      <c r="D15" s="77"/>
      <c r="E15" s="77"/>
      <c r="F15" s="77"/>
      <c r="G15" s="51">
        <v>30</v>
      </c>
      <c r="H15" s="51"/>
      <c r="I15" s="6">
        <v>0.24</v>
      </c>
      <c r="J15" s="7">
        <v>0.03</v>
      </c>
      <c r="K15" s="6">
        <v>0.74</v>
      </c>
      <c r="L15" s="6">
        <v>4.201</v>
      </c>
      <c r="M15" s="6">
        <v>0.09</v>
      </c>
      <c r="N15" s="6">
        <v>1.36</v>
      </c>
      <c r="O15" s="6">
        <v>0.29</v>
      </c>
      <c r="P15" s="9"/>
      <c r="Q15" s="6">
        <v>0.37</v>
      </c>
      <c r="R15" s="6">
        <v>20.99</v>
      </c>
      <c r="S15" s="6">
        <v>11.74</v>
      </c>
      <c r="T15" s="8">
        <v>52.6</v>
      </c>
      <c r="U15" s="6">
        <v>1.01</v>
      </c>
      <c r="V15" s="6">
        <v>93.37</v>
      </c>
      <c r="W15" s="6">
        <v>71.95</v>
      </c>
      <c r="X15" s="6">
        <v>0.03</v>
      </c>
      <c r="Y15" s="6">
        <v>0.07</v>
      </c>
      <c r="Z15" s="21" t="s">
        <v>29</v>
      </c>
      <c r="AA15" s="33" t="s">
        <v>104</v>
      </c>
    </row>
    <row r="16" spans="1:27" ht="11.25" customHeight="1">
      <c r="A16" s="77" t="s">
        <v>67</v>
      </c>
      <c r="B16" s="77"/>
      <c r="C16" s="77"/>
      <c r="D16" s="77"/>
      <c r="E16" s="77"/>
      <c r="F16" s="77"/>
      <c r="G16" s="51">
        <v>250</v>
      </c>
      <c r="H16" s="51"/>
      <c r="I16" s="6">
        <v>2.65</v>
      </c>
      <c r="J16" s="7">
        <v>5.4</v>
      </c>
      <c r="K16" s="6">
        <v>8.85</v>
      </c>
      <c r="L16" s="6">
        <v>97.78</v>
      </c>
      <c r="M16" s="6">
        <v>0.07</v>
      </c>
      <c r="N16" s="6">
        <v>1.02</v>
      </c>
      <c r="O16" s="8">
        <v>0.8</v>
      </c>
      <c r="P16" s="6">
        <v>0.28</v>
      </c>
      <c r="Q16" s="6">
        <v>0.11</v>
      </c>
      <c r="R16" s="6">
        <v>14.24</v>
      </c>
      <c r="S16" s="6">
        <v>18.73</v>
      </c>
      <c r="T16" s="6">
        <v>129.95</v>
      </c>
      <c r="U16" s="6">
        <v>1.45</v>
      </c>
      <c r="V16" s="6">
        <v>200.87</v>
      </c>
      <c r="W16" s="6">
        <v>21.67</v>
      </c>
      <c r="X16" s="6">
        <v>0.03</v>
      </c>
      <c r="Y16" s="6">
        <v>10.23</v>
      </c>
      <c r="Z16" s="21" t="s">
        <v>101</v>
      </c>
      <c r="AA16" s="5">
        <v>2022</v>
      </c>
    </row>
    <row r="17" spans="1:27" ht="11.25" customHeight="1">
      <c r="A17" s="76" t="s">
        <v>117</v>
      </c>
      <c r="B17" s="77"/>
      <c r="C17" s="77"/>
      <c r="D17" s="77"/>
      <c r="E17" s="77"/>
      <c r="F17" s="77"/>
      <c r="G17" s="51">
        <v>120</v>
      </c>
      <c r="H17" s="51"/>
      <c r="I17" s="6">
        <v>9.66</v>
      </c>
      <c r="J17" s="7">
        <v>18.23</v>
      </c>
      <c r="K17" s="8">
        <v>14.07</v>
      </c>
      <c r="L17" s="6">
        <v>257.14</v>
      </c>
      <c r="M17" s="6">
        <v>0.05</v>
      </c>
      <c r="N17" s="6">
        <v>0.48</v>
      </c>
      <c r="O17" s="6">
        <v>40.24</v>
      </c>
      <c r="P17" s="6">
        <v>0.15</v>
      </c>
      <c r="Q17" s="6">
        <v>0.04</v>
      </c>
      <c r="R17" s="6">
        <v>21.57</v>
      </c>
      <c r="S17" s="6">
        <v>27.95</v>
      </c>
      <c r="T17" s="6">
        <v>83.03</v>
      </c>
      <c r="U17" s="6">
        <v>0.72</v>
      </c>
      <c r="V17" s="6">
        <v>83.01</v>
      </c>
      <c r="W17" s="8">
        <v>84.6</v>
      </c>
      <c r="X17" s="6">
        <v>0.01</v>
      </c>
      <c r="Y17" s="9"/>
      <c r="Z17" s="21" t="s">
        <v>29</v>
      </c>
      <c r="AA17" s="33" t="s">
        <v>104</v>
      </c>
    </row>
    <row r="18" spans="1:27" ht="11.25" customHeight="1">
      <c r="A18" s="77" t="s">
        <v>115</v>
      </c>
      <c r="B18" s="77"/>
      <c r="C18" s="77"/>
      <c r="D18" s="77"/>
      <c r="E18" s="77"/>
      <c r="F18" s="77"/>
      <c r="G18" s="51">
        <v>180</v>
      </c>
      <c r="H18" s="51"/>
      <c r="I18" s="6">
        <v>4.51</v>
      </c>
      <c r="J18" s="9">
        <v>6.39</v>
      </c>
      <c r="K18" s="6">
        <v>47.27</v>
      </c>
      <c r="L18" s="6">
        <v>265.3</v>
      </c>
      <c r="M18" s="6">
        <v>0.07</v>
      </c>
      <c r="N18" s="9"/>
      <c r="O18" s="9"/>
      <c r="P18" s="9"/>
      <c r="Q18" s="6">
        <v>0.03</v>
      </c>
      <c r="R18" s="6">
        <v>6.66</v>
      </c>
      <c r="S18" s="6">
        <v>7.03</v>
      </c>
      <c r="T18" s="6">
        <v>32.19</v>
      </c>
      <c r="U18" s="6">
        <v>1.48</v>
      </c>
      <c r="V18" s="6">
        <v>50.32</v>
      </c>
      <c r="W18" s="6">
        <v>2.07</v>
      </c>
      <c r="X18" s="9"/>
      <c r="Y18" s="9"/>
      <c r="Z18" s="25" t="s">
        <v>151</v>
      </c>
      <c r="AA18" s="26">
        <v>2022</v>
      </c>
    </row>
    <row r="19" spans="1:27" ht="11.25" customHeight="1">
      <c r="A19" s="77" t="s">
        <v>68</v>
      </c>
      <c r="B19" s="77"/>
      <c r="C19" s="77"/>
      <c r="D19" s="77"/>
      <c r="E19" s="77"/>
      <c r="F19" s="77"/>
      <c r="G19" s="51">
        <v>20</v>
      </c>
      <c r="H19" s="51"/>
      <c r="I19" s="8">
        <v>1.32</v>
      </c>
      <c r="J19" s="7">
        <v>0.13</v>
      </c>
      <c r="K19" s="8">
        <v>9.38</v>
      </c>
      <c r="L19" s="6">
        <v>44.78</v>
      </c>
      <c r="M19" s="9"/>
      <c r="N19" s="9"/>
      <c r="O19" s="6">
        <v>0.01</v>
      </c>
      <c r="P19" s="9"/>
      <c r="Q19" s="9"/>
      <c r="R19" s="6">
        <v>0.02</v>
      </c>
      <c r="S19" s="6">
        <v>0.02</v>
      </c>
      <c r="T19" s="6">
        <v>0.11</v>
      </c>
      <c r="U19" s="9"/>
      <c r="V19" s="6">
        <v>0.16</v>
      </c>
      <c r="W19" s="9"/>
      <c r="X19" s="9"/>
      <c r="Y19" s="24"/>
      <c r="Z19" s="27"/>
      <c r="AA19" s="28"/>
    </row>
    <row r="20" spans="1:27" ht="11.25" customHeight="1">
      <c r="A20" s="74" t="s">
        <v>69</v>
      </c>
      <c r="B20" s="75"/>
      <c r="C20" s="75"/>
      <c r="D20" s="75"/>
      <c r="E20" s="75"/>
      <c r="F20" s="18"/>
      <c r="G20" s="53">
        <v>65</v>
      </c>
      <c r="H20" s="54"/>
      <c r="I20" s="8">
        <v>4.29</v>
      </c>
      <c r="J20" s="7">
        <v>0.78</v>
      </c>
      <c r="K20" s="8">
        <v>27.11</v>
      </c>
      <c r="L20" s="6">
        <v>125.7</v>
      </c>
      <c r="M20" s="9"/>
      <c r="N20" s="9"/>
      <c r="O20" s="6"/>
      <c r="P20" s="9"/>
      <c r="Q20" s="9"/>
      <c r="R20" s="6"/>
      <c r="S20" s="6"/>
      <c r="T20" s="6"/>
      <c r="U20" s="9"/>
      <c r="V20" s="6"/>
      <c r="W20" s="9"/>
      <c r="X20" s="9"/>
      <c r="Y20" s="24"/>
      <c r="Z20" s="29"/>
      <c r="AA20" s="28"/>
    </row>
    <row r="21" spans="1:27" ht="11.25" customHeight="1">
      <c r="A21" s="74" t="s">
        <v>83</v>
      </c>
      <c r="B21" s="75"/>
      <c r="C21" s="75"/>
      <c r="D21" s="75"/>
      <c r="E21" s="75"/>
      <c r="F21" s="18"/>
      <c r="G21" s="53">
        <v>200</v>
      </c>
      <c r="H21" s="54"/>
      <c r="I21" s="8">
        <v>0.08</v>
      </c>
      <c r="J21" s="7">
        <v>0.02</v>
      </c>
      <c r="K21" s="8">
        <v>4.95</v>
      </c>
      <c r="L21" s="6">
        <v>19.22</v>
      </c>
      <c r="M21" s="9"/>
      <c r="N21" s="9"/>
      <c r="O21" s="6"/>
      <c r="P21" s="9"/>
      <c r="Q21" s="9"/>
      <c r="R21" s="6"/>
      <c r="S21" s="6"/>
      <c r="T21" s="6"/>
      <c r="U21" s="9"/>
      <c r="V21" s="6"/>
      <c r="W21" s="9"/>
      <c r="X21" s="9"/>
      <c r="Y21" s="24"/>
      <c r="Z21" s="29" t="s">
        <v>29</v>
      </c>
      <c r="AA21" s="34" t="s">
        <v>104</v>
      </c>
    </row>
    <row r="22" spans="1:27" ht="11.25" customHeight="1">
      <c r="A22" s="39" t="s">
        <v>176</v>
      </c>
      <c r="B22" s="40"/>
      <c r="C22" s="40"/>
      <c r="D22" s="40"/>
      <c r="E22" s="40"/>
      <c r="F22" s="41"/>
      <c r="G22" s="51">
        <f>SUM(G15:H21)</f>
        <v>865</v>
      </c>
      <c r="H22" s="51"/>
      <c r="I22" s="6">
        <f>SUM(I15:I21)</f>
        <v>22.75</v>
      </c>
      <c r="J22" s="7">
        <f>SUM(J15:J21)</f>
        <v>30.98</v>
      </c>
      <c r="K22" s="6">
        <f>SUM(K15:K21)</f>
        <v>112.37</v>
      </c>
      <c r="L22" s="6">
        <f>SUM(L15:L21)</f>
        <v>814.1210000000001</v>
      </c>
      <c r="M22" s="6">
        <v>0.28</v>
      </c>
      <c r="N22" s="6">
        <v>2.96</v>
      </c>
      <c r="O22" s="6">
        <v>41.34</v>
      </c>
      <c r="P22" s="6">
        <v>0.43</v>
      </c>
      <c r="Q22" s="6">
        <v>0.56</v>
      </c>
      <c r="R22" s="6">
        <v>68.73</v>
      </c>
      <c r="S22" s="6">
        <v>69.87</v>
      </c>
      <c r="T22" s="6">
        <v>306.12</v>
      </c>
      <c r="U22" s="6">
        <v>5.48</v>
      </c>
      <c r="V22" s="6">
        <v>452.98</v>
      </c>
      <c r="W22" s="6">
        <v>180.29</v>
      </c>
      <c r="X22" s="6">
        <v>0.07</v>
      </c>
      <c r="Y22" s="30">
        <v>10.3</v>
      </c>
      <c r="Z22" s="20"/>
      <c r="AA22" s="11"/>
    </row>
    <row r="23" spans="1:27" ht="11.25" customHeight="1">
      <c r="A23" s="48" t="s">
        <v>32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58"/>
      <c r="AA23" s="58"/>
    </row>
    <row r="24" spans="1:27" ht="12.75" customHeight="1">
      <c r="A24" s="44" t="s">
        <v>33</v>
      </c>
      <c r="B24" s="45"/>
      <c r="C24" s="45"/>
      <c r="D24" s="45"/>
      <c r="E24" s="45"/>
      <c r="F24" s="46"/>
      <c r="G24" s="51">
        <v>200</v>
      </c>
      <c r="H24" s="51"/>
      <c r="I24" s="9"/>
      <c r="J24" s="9"/>
      <c r="K24" s="8">
        <v>20.2</v>
      </c>
      <c r="L24" s="6">
        <v>88</v>
      </c>
      <c r="M24" s="6">
        <v>0.02</v>
      </c>
      <c r="N24" s="9"/>
      <c r="O24" s="9"/>
      <c r="P24" s="9"/>
      <c r="Q24" s="6">
        <v>0.02</v>
      </c>
      <c r="R24" s="7">
        <v>14</v>
      </c>
      <c r="S24" s="7">
        <v>8</v>
      </c>
      <c r="T24" s="7">
        <v>14</v>
      </c>
      <c r="U24" s="8">
        <v>2.8</v>
      </c>
      <c r="V24" s="7">
        <v>240</v>
      </c>
      <c r="W24" s="7">
        <v>2</v>
      </c>
      <c r="X24" s="9"/>
      <c r="Y24" s="9"/>
      <c r="Z24" s="5"/>
      <c r="AA24" s="5"/>
    </row>
    <row r="25" spans="1:27" ht="12.75" customHeight="1">
      <c r="A25" s="42" t="s">
        <v>27</v>
      </c>
      <c r="B25" s="42"/>
      <c r="C25" s="42"/>
      <c r="D25" s="42"/>
      <c r="E25" s="42"/>
      <c r="F25" s="42"/>
      <c r="G25" s="51">
        <v>130</v>
      </c>
      <c r="H25" s="51"/>
      <c r="I25" s="6">
        <v>0.52</v>
      </c>
      <c r="J25" s="7">
        <v>1</v>
      </c>
      <c r="K25" s="6">
        <v>12.74</v>
      </c>
      <c r="L25" s="6">
        <v>61</v>
      </c>
      <c r="M25" s="6">
        <v>0.04</v>
      </c>
      <c r="N25" s="7">
        <v>13</v>
      </c>
      <c r="O25" s="9"/>
      <c r="P25" s="9"/>
      <c r="Q25" s="6">
        <v>0.03</v>
      </c>
      <c r="R25" s="8">
        <v>20.8</v>
      </c>
      <c r="S25" s="8">
        <v>11.7</v>
      </c>
      <c r="T25" s="8">
        <v>14.3</v>
      </c>
      <c r="U25" s="6">
        <v>2.86</v>
      </c>
      <c r="V25" s="8">
        <v>361.4</v>
      </c>
      <c r="W25" s="8">
        <v>2.6</v>
      </c>
      <c r="X25" s="6">
        <v>0.01</v>
      </c>
      <c r="Y25" s="9"/>
      <c r="Z25" s="5">
        <v>231</v>
      </c>
      <c r="AA25" s="5">
        <v>2022</v>
      </c>
    </row>
    <row r="26" spans="1:27" ht="11.25" customHeight="1">
      <c r="A26" s="42" t="s">
        <v>34</v>
      </c>
      <c r="B26" s="42"/>
      <c r="C26" s="42"/>
      <c r="D26" s="42"/>
      <c r="E26" s="42"/>
      <c r="F26" s="42"/>
      <c r="G26" s="51">
        <v>100</v>
      </c>
      <c r="H26" s="51"/>
      <c r="I26" s="6">
        <v>14.49</v>
      </c>
      <c r="J26" s="7">
        <v>14</v>
      </c>
      <c r="K26" s="6">
        <v>37.52</v>
      </c>
      <c r="L26" s="6">
        <v>339</v>
      </c>
      <c r="M26" s="8">
        <v>0.1</v>
      </c>
      <c r="N26" s="8">
        <v>0.2</v>
      </c>
      <c r="O26" s="6">
        <v>114.84</v>
      </c>
      <c r="P26" s="6">
        <v>0.56</v>
      </c>
      <c r="Q26" s="6">
        <v>0.16</v>
      </c>
      <c r="R26" s="6">
        <v>272.34</v>
      </c>
      <c r="S26" s="6">
        <v>19.47</v>
      </c>
      <c r="T26" s="6">
        <v>210.57</v>
      </c>
      <c r="U26" s="6">
        <v>1.11</v>
      </c>
      <c r="V26" s="6">
        <v>101.91</v>
      </c>
      <c r="W26" s="6">
        <v>30.75</v>
      </c>
      <c r="X26" s="6">
        <v>0.01</v>
      </c>
      <c r="Y26" s="6">
        <v>4.19</v>
      </c>
      <c r="Z26" s="5" t="s">
        <v>35</v>
      </c>
      <c r="AA26" s="5" t="s">
        <v>30</v>
      </c>
    </row>
    <row r="27" spans="1:27" ht="11.25" customHeight="1">
      <c r="A27" s="43" t="s">
        <v>36</v>
      </c>
      <c r="B27" s="43"/>
      <c r="C27" s="43"/>
      <c r="D27" s="43"/>
      <c r="E27" s="43"/>
      <c r="F27" s="10"/>
      <c r="G27" s="51">
        <v>430</v>
      </c>
      <c r="H27" s="51"/>
      <c r="I27" s="6">
        <v>15.01</v>
      </c>
      <c r="J27" s="7">
        <v>15</v>
      </c>
      <c r="K27" s="6">
        <v>70.46</v>
      </c>
      <c r="L27" s="6">
        <v>488</v>
      </c>
      <c r="M27" s="6">
        <v>0.16</v>
      </c>
      <c r="N27" s="8">
        <v>13.2</v>
      </c>
      <c r="O27" s="6">
        <v>114.84</v>
      </c>
      <c r="P27" s="6">
        <v>0.56</v>
      </c>
      <c r="Q27" s="6">
        <v>0.21</v>
      </c>
      <c r="R27" s="6">
        <v>307.14</v>
      </c>
      <c r="S27" s="6">
        <v>39.17</v>
      </c>
      <c r="T27" s="6">
        <v>238.87</v>
      </c>
      <c r="U27" s="6">
        <v>6.77</v>
      </c>
      <c r="V27" s="6">
        <v>703.31</v>
      </c>
      <c r="W27" s="6">
        <v>35.35</v>
      </c>
      <c r="X27" s="6">
        <v>0.02</v>
      </c>
      <c r="Y27" s="6">
        <v>4.19</v>
      </c>
      <c r="Z27" s="11"/>
      <c r="AA27" s="11"/>
    </row>
    <row r="28" spans="1:27" ht="11.25" customHeight="1">
      <c r="A28" s="43" t="s">
        <v>37</v>
      </c>
      <c r="B28" s="43"/>
      <c r="C28" s="43"/>
      <c r="D28" s="43"/>
      <c r="E28" s="43"/>
      <c r="F28" s="10"/>
      <c r="G28" s="51">
        <f>G13+G22+G27</f>
        <v>1845</v>
      </c>
      <c r="H28" s="51"/>
      <c r="I28" s="6">
        <f>I22+I27+I13</f>
        <v>49.39</v>
      </c>
      <c r="J28" s="7">
        <f>J27+J22+J13</f>
        <v>57.38</v>
      </c>
      <c r="K28" s="6">
        <f>K27+K22+K13</f>
        <v>281.69</v>
      </c>
      <c r="L28" s="6">
        <f>L27+L22+L13</f>
        <v>1859.5810000000001</v>
      </c>
      <c r="M28" s="6">
        <v>0.99</v>
      </c>
      <c r="N28" s="6">
        <v>53.57</v>
      </c>
      <c r="O28" s="8">
        <v>417.4</v>
      </c>
      <c r="P28" s="8">
        <v>3.2</v>
      </c>
      <c r="Q28" s="6">
        <v>1.58</v>
      </c>
      <c r="R28" s="6">
        <v>841.24</v>
      </c>
      <c r="S28" s="6">
        <v>202.63</v>
      </c>
      <c r="T28" s="6">
        <v>954.58</v>
      </c>
      <c r="U28" s="6">
        <v>17.56</v>
      </c>
      <c r="V28" s="13">
        <v>1939.62</v>
      </c>
      <c r="W28" s="6">
        <v>270.66</v>
      </c>
      <c r="X28" s="6">
        <v>0.12</v>
      </c>
      <c r="Y28" s="8">
        <v>17.4</v>
      </c>
      <c r="Z28" s="11"/>
      <c r="AA28" s="11"/>
    </row>
    <row r="29" spans="1:27" ht="12.75" customHeight="1">
      <c r="A29" s="65" t="s">
        <v>38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</row>
    <row r="30" spans="1:27" ht="21.75" customHeight="1">
      <c r="A30" s="66" t="s">
        <v>1</v>
      </c>
      <c r="B30" s="66"/>
      <c r="C30" s="66"/>
      <c r="D30" s="66"/>
      <c r="E30" s="66"/>
      <c r="F30" s="1"/>
      <c r="G30" s="66" t="s">
        <v>2</v>
      </c>
      <c r="H30" s="66"/>
      <c r="I30" s="61" t="s">
        <v>3</v>
      </c>
      <c r="J30" s="61"/>
      <c r="K30" s="61"/>
      <c r="L30" s="62" t="s">
        <v>4</v>
      </c>
      <c r="M30" s="61" t="s">
        <v>5</v>
      </c>
      <c r="N30" s="61"/>
      <c r="O30" s="61"/>
      <c r="P30" s="61"/>
      <c r="Q30" s="61"/>
      <c r="R30" s="69" t="s">
        <v>6</v>
      </c>
      <c r="S30" s="69"/>
      <c r="T30" s="69"/>
      <c r="U30" s="69"/>
      <c r="V30" s="69"/>
      <c r="W30" s="69"/>
      <c r="X30" s="69"/>
      <c r="Y30" s="69"/>
      <c r="Z30" s="70" t="s">
        <v>7</v>
      </c>
      <c r="AA30" s="70" t="s">
        <v>8</v>
      </c>
    </row>
    <row r="31" spans="1:27" ht="15.75" customHeight="1">
      <c r="A31" s="67"/>
      <c r="B31" s="68"/>
      <c r="C31" s="68"/>
      <c r="D31" s="68"/>
      <c r="E31" s="68"/>
      <c r="F31" s="2"/>
      <c r="G31" s="67"/>
      <c r="H31" s="68"/>
      <c r="I31" s="3" t="s">
        <v>9</v>
      </c>
      <c r="J31" s="3" t="s">
        <v>10</v>
      </c>
      <c r="K31" s="3" t="s">
        <v>11</v>
      </c>
      <c r="L31" s="63"/>
      <c r="M31" s="3" t="s">
        <v>12</v>
      </c>
      <c r="N31" s="3" t="s">
        <v>13</v>
      </c>
      <c r="O31" s="3" t="s">
        <v>14</v>
      </c>
      <c r="P31" s="3" t="s">
        <v>15</v>
      </c>
      <c r="Q31" s="3" t="s">
        <v>16</v>
      </c>
      <c r="R31" s="3" t="s">
        <v>17</v>
      </c>
      <c r="S31" s="3" t="s">
        <v>18</v>
      </c>
      <c r="T31" s="4" t="s">
        <v>19</v>
      </c>
      <c r="U31" s="4" t="s">
        <v>20</v>
      </c>
      <c r="V31" s="4" t="s">
        <v>21</v>
      </c>
      <c r="W31" s="4" t="s">
        <v>22</v>
      </c>
      <c r="X31" s="4" t="s">
        <v>23</v>
      </c>
      <c r="Y31" s="4" t="s">
        <v>24</v>
      </c>
      <c r="Z31" s="71"/>
      <c r="AA31" s="71"/>
    </row>
    <row r="32" spans="1:27" ht="21" customHeight="1">
      <c r="A32" s="48" t="s">
        <v>25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ht="21.75" customHeight="1">
      <c r="A33" s="47" t="s">
        <v>71</v>
      </c>
      <c r="B33" s="42"/>
      <c r="C33" s="42"/>
      <c r="D33" s="42"/>
      <c r="E33" s="42"/>
      <c r="F33" s="42"/>
      <c r="G33" s="51">
        <v>20</v>
      </c>
      <c r="H33" s="51"/>
      <c r="I33" s="6">
        <v>1.5</v>
      </c>
      <c r="J33" s="7">
        <v>1.96</v>
      </c>
      <c r="K33" s="8">
        <v>15.34</v>
      </c>
      <c r="L33" s="6">
        <v>84.45</v>
      </c>
      <c r="M33" s="8">
        <v>0.1</v>
      </c>
      <c r="N33" s="6">
        <v>2.21</v>
      </c>
      <c r="O33" s="6">
        <v>23.91</v>
      </c>
      <c r="P33" s="6">
        <v>0.03</v>
      </c>
      <c r="Q33" s="6">
        <v>0.13</v>
      </c>
      <c r="R33" s="6">
        <v>24.26</v>
      </c>
      <c r="S33" s="6">
        <v>20.16</v>
      </c>
      <c r="T33" s="6">
        <v>138.79</v>
      </c>
      <c r="U33" s="8">
        <v>1.4</v>
      </c>
      <c r="V33" s="6">
        <v>171.56</v>
      </c>
      <c r="W33" s="6">
        <v>23.14</v>
      </c>
      <c r="X33" s="6">
        <v>0.06</v>
      </c>
      <c r="Y33" s="6">
        <v>0.01</v>
      </c>
      <c r="Z33" s="19"/>
      <c r="AA33" s="5"/>
    </row>
    <row r="34" spans="1:27" ht="12.75" customHeight="1">
      <c r="A34" s="47" t="s">
        <v>72</v>
      </c>
      <c r="B34" s="42"/>
      <c r="C34" s="42"/>
      <c r="D34" s="42"/>
      <c r="E34" s="42"/>
      <c r="F34" s="42"/>
      <c r="G34" s="51">
        <v>35</v>
      </c>
      <c r="H34" s="51"/>
      <c r="I34" s="6">
        <v>3.34</v>
      </c>
      <c r="J34" s="7">
        <v>3.51</v>
      </c>
      <c r="K34" s="6">
        <v>9.38</v>
      </c>
      <c r="L34" s="6">
        <v>83.26</v>
      </c>
      <c r="M34" s="6">
        <v>0.16</v>
      </c>
      <c r="N34" s="6">
        <v>25.96</v>
      </c>
      <c r="O34" s="6">
        <v>25.91</v>
      </c>
      <c r="P34" s="6">
        <v>0.09</v>
      </c>
      <c r="Q34" s="6">
        <v>0.13</v>
      </c>
      <c r="R34" s="6">
        <v>48.21</v>
      </c>
      <c r="S34" s="6">
        <v>33.14</v>
      </c>
      <c r="T34" s="6">
        <v>98.23</v>
      </c>
      <c r="U34" s="6">
        <v>1.37</v>
      </c>
      <c r="V34" s="6">
        <v>757.29</v>
      </c>
      <c r="W34" s="6">
        <v>75.31</v>
      </c>
      <c r="X34" s="6">
        <v>0.04</v>
      </c>
      <c r="Y34" s="9"/>
      <c r="Z34" s="19"/>
      <c r="AA34" s="5"/>
    </row>
    <row r="35" spans="1:27" ht="11.25" customHeight="1">
      <c r="A35" s="47" t="s">
        <v>118</v>
      </c>
      <c r="B35" s="42"/>
      <c r="C35" s="42"/>
      <c r="D35" s="42"/>
      <c r="E35" s="42"/>
      <c r="F35" s="42"/>
      <c r="G35" s="51">
        <v>250</v>
      </c>
      <c r="H35" s="51"/>
      <c r="I35" s="6">
        <v>8.6</v>
      </c>
      <c r="J35" s="9">
        <v>9.68</v>
      </c>
      <c r="K35" s="8">
        <v>42.46</v>
      </c>
      <c r="L35" s="6">
        <v>288.9</v>
      </c>
      <c r="M35" s="6">
        <v>0.01</v>
      </c>
      <c r="N35" s="9"/>
      <c r="O35" s="7">
        <v>4</v>
      </c>
      <c r="P35" s="9"/>
      <c r="Q35" s="6">
        <v>0.02</v>
      </c>
      <c r="R35" s="8">
        <v>9.2</v>
      </c>
      <c r="S35" s="8">
        <v>5.6</v>
      </c>
      <c r="T35" s="8">
        <v>16.8</v>
      </c>
      <c r="U35" s="6">
        <v>0.24</v>
      </c>
      <c r="V35" s="8">
        <v>56.4</v>
      </c>
      <c r="W35" s="9"/>
      <c r="X35" s="6">
        <v>0.01</v>
      </c>
      <c r="Y35" s="9"/>
      <c r="Z35" s="25" t="s">
        <v>152</v>
      </c>
      <c r="AA35" s="26">
        <v>2022</v>
      </c>
    </row>
    <row r="36" spans="1:27" ht="11.25" customHeight="1">
      <c r="A36" s="47" t="s">
        <v>119</v>
      </c>
      <c r="B36" s="42"/>
      <c r="C36" s="42"/>
      <c r="D36" s="42"/>
      <c r="E36" s="42"/>
      <c r="F36" s="42"/>
      <c r="G36" s="51">
        <v>200</v>
      </c>
      <c r="H36" s="51"/>
      <c r="I36" s="8">
        <v>1.64</v>
      </c>
      <c r="J36" s="9">
        <v>1.92</v>
      </c>
      <c r="K36" s="6">
        <v>12.52</v>
      </c>
      <c r="L36" s="6">
        <v>71.71</v>
      </c>
      <c r="M36" s="9"/>
      <c r="N36" s="8">
        <v>0.1</v>
      </c>
      <c r="O36" s="9"/>
      <c r="P36" s="9"/>
      <c r="Q36" s="6">
        <v>0.01</v>
      </c>
      <c r="R36" s="6">
        <v>5.25</v>
      </c>
      <c r="S36" s="8">
        <v>4.4</v>
      </c>
      <c r="T36" s="6">
        <v>8.24</v>
      </c>
      <c r="U36" s="6">
        <v>0.82</v>
      </c>
      <c r="V36" s="6">
        <v>25.25</v>
      </c>
      <c r="W36" s="9"/>
      <c r="X36" s="9"/>
      <c r="Y36" s="24"/>
      <c r="Z36" s="29" t="s">
        <v>153</v>
      </c>
      <c r="AA36" s="28">
        <v>2022</v>
      </c>
    </row>
    <row r="37" spans="1:27" ht="11.25" customHeight="1">
      <c r="A37" s="55" t="s">
        <v>102</v>
      </c>
      <c r="B37" s="56"/>
      <c r="C37" s="56"/>
      <c r="D37" s="56"/>
      <c r="E37" s="56"/>
      <c r="F37" s="16"/>
      <c r="G37" s="53">
        <v>30</v>
      </c>
      <c r="H37" s="54"/>
      <c r="I37" s="8">
        <v>0.06</v>
      </c>
      <c r="J37" s="9">
        <v>0</v>
      </c>
      <c r="K37" s="6">
        <v>9.7</v>
      </c>
      <c r="L37" s="6">
        <v>36.96</v>
      </c>
      <c r="M37" s="9"/>
      <c r="N37" s="8"/>
      <c r="O37" s="9"/>
      <c r="P37" s="9"/>
      <c r="Q37" s="6"/>
      <c r="R37" s="6"/>
      <c r="S37" s="8"/>
      <c r="T37" s="6"/>
      <c r="U37" s="6"/>
      <c r="V37" s="6"/>
      <c r="W37" s="9"/>
      <c r="X37" s="9"/>
      <c r="Y37" s="24"/>
      <c r="Z37" s="29" t="s">
        <v>29</v>
      </c>
      <c r="AA37" s="34" t="s">
        <v>104</v>
      </c>
    </row>
    <row r="38" spans="1:27" ht="11.25" customHeight="1">
      <c r="A38" s="39" t="s">
        <v>174</v>
      </c>
      <c r="B38" s="40"/>
      <c r="C38" s="40"/>
      <c r="D38" s="40"/>
      <c r="E38" s="40"/>
      <c r="F38" s="41"/>
      <c r="G38" s="51">
        <f>SUM(G33:H37)</f>
        <v>535</v>
      </c>
      <c r="H38" s="51"/>
      <c r="I38" s="8">
        <f>I33+I34+I35+I36</f>
        <v>15.08</v>
      </c>
      <c r="J38" s="7">
        <f>SUM(J33:J37)</f>
        <v>17.07</v>
      </c>
      <c r="K38" s="6">
        <f>SUM(K33:K37)</f>
        <v>89.4</v>
      </c>
      <c r="L38" s="6">
        <f>SUM(L33:L37)</f>
        <v>565.2800000000001</v>
      </c>
      <c r="M38" s="6">
        <v>0.31</v>
      </c>
      <c r="N38" s="6">
        <v>28.27</v>
      </c>
      <c r="O38" s="6">
        <v>53.83</v>
      </c>
      <c r="P38" s="6">
        <v>0.12</v>
      </c>
      <c r="Q38" s="8">
        <v>0.3</v>
      </c>
      <c r="R38" s="7">
        <v>92</v>
      </c>
      <c r="S38" s="6">
        <v>70.91</v>
      </c>
      <c r="T38" s="6">
        <v>281.72</v>
      </c>
      <c r="U38" s="6">
        <v>4.29</v>
      </c>
      <c r="V38" s="13">
        <v>1040.79</v>
      </c>
      <c r="W38" s="6">
        <v>99.28</v>
      </c>
      <c r="X38" s="6">
        <v>0.11</v>
      </c>
      <c r="Y38" s="31">
        <v>0.01</v>
      </c>
      <c r="Z38" s="35" t="s">
        <v>29</v>
      </c>
      <c r="AA38" s="36" t="s">
        <v>104</v>
      </c>
    </row>
    <row r="39" spans="1:27" ht="11.25" customHeight="1">
      <c r="A39" s="48" t="s">
        <v>28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58"/>
      <c r="AA39" s="58"/>
    </row>
    <row r="40" spans="1:27" ht="11.25" customHeight="1">
      <c r="A40" s="47" t="s">
        <v>73</v>
      </c>
      <c r="B40" s="42"/>
      <c r="C40" s="42"/>
      <c r="D40" s="42"/>
      <c r="E40" s="42"/>
      <c r="F40" s="42"/>
      <c r="G40" s="51">
        <v>30</v>
      </c>
      <c r="H40" s="51"/>
      <c r="I40" s="8">
        <v>0.45</v>
      </c>
      <c r="J40" s="7">
        <v>1.35</v>
      </c>
      <c r="K40" s="8">
        <v>2.77</v>
      </c>
      <c r="L40" s="6">
        <v>24.33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1" t="s">
        <v>154</v>
      </c>
      <c r="AA40" s="5">
        <v>2022</v>
      </c>
    </row>
    <row r="41" spans="1:27" ht="11.25" customHeight="1">
      <c r="A41" s="47" t="s">
        <v>120</v>
      </c>
      <c r="B41" s="42"/>
      <c r="C41" s="42"/>
      <c r="D41" s="42"/>
      <c r="E41" s="42"/>
      <c r="F41" s="42"/>
      <c r="G41" s="51">
        <v>250</v>
      </c>
      <c r="H41" s="51"/>
      <c r="I41" s="6">
        <v>3.9</v>
      </c>
      <c r="J41" s="7">
        <v>5.28</v>
      </c>
      <c r="K41" s="8">
        <v>15.91</v>
      </c>
      <c r="L41" s="6">
        <v>125.5</v>
      </c>
      <c r="M41" s="6">
        <v>0.06</v>
      </c>
      <c r="N41" s="6">
        <v>1.13</v>
      </c>
      <c r="O41" s="6">
        <v>1.49</v>
      </c>
      <c r="P41" s="6">
        <v>0.52</v>
      </c>
      <c r="Q41" s="6">
        <v>0.12</v>
      </c>
      <c r="R41" s="6">
        <v>19.89</v>
      </c>
      <c r="S41" s="6">
        <v>20.71</v>
      </c>
      <c r="T41" s="6">
        <v>154.54</v>
      </c>
      <c r="U41" s="8">
        <v>2.3</v>
      </c>
      <c r="V41" s="6">
        <v>288.51</v>
      </c>
      <c r="W41" s="6">
        <v>80.74</v>
      </c>
      <c r="X41" s="6">
        <v>0.01</v>
      </c>
      <c r="Y41" s="6">
        <v>19.39</v>
      </c>
      <c r="Z41" s="21" t="s">
        <v>103</v>
      </c>
      <c r="AA41" s="5">
        <v>2022</v>
      </c>
    </row>
    <row r="42" spans="1:27" ht="13.5" customHeight="1">
      <c r="A42" s="47" t="s">
        <v>121</v>
      </c>
      <c r="B42" s="42"/>
      <c r="C42" s="42"/>
      <c r="D42" s="42"/>
      <c r="E42" s="42"/>
      <c r="F42" s="42"/>
      <c r="G42" s="51">
        <v>120</v>
      </c>
      <c r="H42" s="51"/>
      <c r="I42" s="6">
        <v>10.3</v>
      </c>
      <c r="J42" s="7">
        <v>21.03</v>
      </c>
      <c r="K42" s="6">
        <v>14.23</v>
      </c>
      <c r="L42" s="6">
        <v>283.74</v>
      </c>
      <c r="M42" s="8">
        <v>0.1</v>
      </c>
      <c r="N42" s="9"/>
      <c r="O42" s="8">
        <v>20.8</v>
      </c>
      <c r="P42" s="6">
        <v>0.08</v>
      </c>
      <c r="Q42" s="6">
        <v>0.03</v>
      </c>
      <c r="R42" s="6">
        <v>21.21</v>
      </c>
      <c r="S42" s="6">
        <v>9.65</v>
      </c>
      <c r="T42" s="6">
        <v>52.97</v>
      </c>
      <c r="U42" s="6">
        <v>1.22</v>
      </c>
      <c r="V42" s="6">
        <v>71.04</v>
      </c>
      <c r="W42" s="6">
        <v>100.14</v>
      </c>
      <c r="X42" s="6">
        <v>0.01</v>
      </c>
      <c r="Y42" s="6">
        <v>0.01</v>
      </c>
      <c r="Z42" s="25" t="s">
        <v>29</v>
      </c>
      <c r="AA42" s="37" t="s">
        <v>104</v>
      </c>
    </row>
    <row r="43" spans="1:27" ht="12.75" customHeight="1">
      <c r="A43" s="47" t="s">
        <v>74</v>
      </c>
      <c r="B43" s="42"/>
      <c r="C43" s="42"/>
      <c r="D43" s="42"/>
      <c r="E43" s="42"/>
      <c r="F43" s="42"/>
      <c r="G43" s="51">
        <v>180</v>
      </c>
      <c r="H43" s="51"/>
      <c r="I43" s="6">
        <v>3.79</v>
      </c>
      <c r="J43" s="9">
        <v>4.52</v>
      </c>
      <c r="K43" s="6">
        <v>26.09</v>
      </c>
      <c r="L43" s="6">
        <v>158.8</v>
      </c>
      <c r="M43" s="6">
        <v>0.07</v>
      </c>
      <c r="N43" s="9"/>
      <c r="O43" s="9"/>
      <c r="P43" s="9"/>
      <c r="Q43" s="6">
        <v>0.03</v>
      </c>
      <c r="R43" s="6">
        <v>7.02</v>
      </c>
      <c r="S43" s="6">
        <v>7.41</v>
      </c>
      <c r="T43" s="6">
        <v>33.93</v>
      </c>
      <c r="U43" s="6">
        <v>1.56</v>
      </c>
      <c r="V43" s="6">
        <v>53.04</v>
      </c>
      <c r="W43" s="6">
        <v>2.18</v>
      </c>
      <c r="X43" s="9"/>
      <c r="Y43" s="24"/>
      <c r="Z43" s="29" t="s">
        <v>155</v>
      </c>
      <c r="AA43" s="28">
        <v>2022</v>
      </c>
    </row>
    <row r="44" spans="1:27" ht="11.25" customHeight="1">
      <c r="A44" s="55" t="s">
        <v>69</v>
      </c>
      <c r="B44" s="56"/>
      <c r="C44" s="56"/>
      <c r="D44" s="56"/>
      <c r="E44" s="56"/>
      <c r="F44" s="57"/>
      <c r="G44" s="53">
        <v>65</v>
      </c>
      <c r="H44" s="54"/>
      <c r="I44" s="6">
        <v>4.29</v>
      </c>
      <c r="J44" s="9">
        <v>0.78</v>
      </c>
      <c r="K44" s="6">
        <v>27.11</v>
      </c>
      <c r="L44" s="6">
        <v>125.7</v>
      </c>
      <c r="M44" s="6"/>
      <c r="N44" s="9"/>
      <c r="O44" s="9"/>
      <c r="P44" s="9"/>
      <c r="Q44" s="6"/>
      <c r="R44" s="6"/>
      <c r="S44" s="6"/>
      <c r="T44" s="6"/>
      <c r="U44" s="6"/>
      <c r="V44" s="6"/>
      <c r="W44" s="6"/>
      <c r="X44" s="9"/>
      <c r="Y44" s="24"/>
      <c r="Z44" s="27"/>
      <c r="AA44" s="28"/>
    </row>
    <row r="45" spans="1:27" ht="11.25" customHeight="1">
      <c r="A45" s="55" t="s">
        <v>68</v>
      </c>
      <c r="B45" s="56"/>
      <c r="C45" s="56"/>
      <c r="D45" s="56"/>
      <c r="E45" s="56"/>
      <c r="F45" s="57"/>
      <c r="G45" s="53">
        <v>40</v>
      </c>
      <c r="H45" s="54"/>
      <c r="I45" s="6">
        <v>2.64</v>
      </c>
      <c r="J45" s="9">
        <v>0.26</v>
      </c>
      <c r="K45" s="6">
        <v>18.76</v>
      </c>
      <c r="L45" s="6">
        <v>89.56</v>
      </c>
      <c r="M45" s="6"/>
      <c r="N45" s="9"/>
      <c r="O45" s="9"/>
      <c r="P45" s="9"/>
      <c r="Q45" s="6"/>
      <c r="R45" s="6"/>
      <c r="S45" s="6"/>
      <c r="T45" s="6"/>
      <c r="U45" s="6"/>
      <c r="V45" s="6"/>
      <c r="W45" s="6"/>
      <c r="X45" s="9"/>
      <c r="Y45" s="24"/>
      <c r="Z45" s="27"/>
      <c r="AA45" s="28"/>
    </row>
    <row r="46" spans="1:27" ht="11.25" customHeight="1">
      <c r="A46" s="55" t="s">
        <v>70</v>
      </c>
      <c r="B46" s="56"/>
      <c r="C46" s="56"/>
      <c r="D46" s="56"/>
      <c r="E46" s="56"/>
      <c r="F46" s="57"/>
      <c r="G46" s="53">
        <v>200</v>
      </c>
      <c r="H46" s="54"/>
      <c r="I46" s="6">
        <v>0.02</v>
      </c>
      <c r="J46" s="9">
        <v>0</v>
      </c>
      <c r="K46" s="6">
        <v>9.79</v>
      </c>
      <c r="L46" s="6">
        <v>37.32</v>
      </c>
      <c r="M46" s="6"/>
      <c r="N46" s="9"/>
      <c r="O46" s="9"/>
      <c r="P46" s="9"/>
      <c r="Q46" s="6"/>
      <c r="R46" s="6"/>
      <c r="S46" s="6"/>
      <c r="T46" s="6"/>
      <c r="U46" s="6"/>
      <c r="V46" s="6"/>
      <c r="W46" s="6"/>
      <c r="X46" s="9"/>
      <c r="Y46" s="24"/>
      <c r="Z46" s="29" t="s">
        <v>156</v>
      </c>
      <c r="AA46" s="28">
        <v>2022</v>
      </c>
    </row>
    <row r="47" spans="1:27" ht="11.25" customHeight="1">
      <c r="A47" s="39" t="s">
        <v>175</v>
      </c>
      <c r="B47" s="40"/>
      <c r="C47" s="40"/>
      <c r="D47" s="40"/>
      <c r="E47" s="40"/>
      <c r="F47" s="41"/>
      <c r="G47" s="51">
        <f>SUM(G40:H46)</f>
        <v>885</v>
      </c>
      <c r="H47" s="51"/>
      <c r="I47" s="8">
        <f>SUM(I40:I46)</f>
        <v>25.39</v>
      </c>
      <c r="J47" s="7">
        <f>SUM(J40:J46)</f>
        <v>33.220000000000006</v>
      </c>
      <c r="K47" s="6">
        <f>SUM(K40:K46)</f>
        <v>114.66</v>
      </c>
      <c r="L47" s="6">
        <f>SUM(L40:L46)</f>
        <v>844.9500000000002</v>
      </c>
      <c r="M47" s="6">
        <v>0.24</v>
      </c>
      <c r="N47" s="6">
        <v>4.43</v>
      </c>
      <c r="O47" s="6">
        <v>22.29</v>
      </c>
      <c r="P47" s="8">
        <v>0.6</v>
      </c>
      <c r="Q47" s="6">
        <v>0.19</v>
      </c>
      <c r="R47" s="6">
        <v>56.66</v>
      </c>
      <c r="S47" s="6">
        <v>43.49</v>
      </c>
      <c r="T47" s="6">
        <v>248.04</v>
      </c>
      <c r="U47" s="6">
        <v>5.19</v>
      </c>
      <c r="V47" s="6">
        <v>469.51</v>
      </c>
      <c r="W47" s="8">
        <v>183.5</v>
      </c>
      <c r="X47" s="6">
        <v>0.02</v>
      </c>
      <c r="Y47" s="8">
        <v>19.4</v>
      </c>
      <c r="Z47" s="11"/>
      <c r="AA47" s="11"/>
    </row>
    <row r="48" spans="1:27" ht="11.25" customHeight="1">
      <c r="A48" s="4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</row>
    <row r="49" spans="1:27" ht="11.25" customHeight="1">
      <c r="A49" s="42" t="s">
        <v>33</v>
      </c>
      <c r="B49" s="42"/>
      <c r="C49" s="42"/>
      <c r="D49" s="42"/>
      <c r="E49" s="42"/>
      <c r="F49" s="42"/>
      <c r="G49" s="51">
        <v>200</v>
      </c>
      <c r="H49" s="51"/>
      <c r="I49" s="9"/>
      <c r="J49" s="9"/>
      <c r="K49" s="8">
        <v>20.2</v>
      </c>
      <c r="L49" s="6">
        <v>88</v>
      </c>
      <c r="M49" s="6">
        <v>0.02</v>
      </c>
      <c r="N49" s="9"/>
      <c r="O49" s="9"/>
      <c r="P49" s="9"/>
      <c r="Q49" s="6">
        <v>0.02</v>
      </c>
      <c r="R49" s="7">
        <v>14</v>
      </c>
      <c r="S49" s="7">
        <v>8</v>
      </c>
      <c r="T49" s="7">
        <v>14</v>
      </c>
      <c r="U49" s="8">
        <v>2.8</v>
      </c>
      <c r="V49" s="7">
        <v>240</v>
      </c>
      <c r="W49" s="7">
        <v>2</v>
      </c>
      <c r="X49" s="9"/>
      <c r="Y49" s="9"/>
      <c r="Z49" s="5"/>
      <c r="AA49" s="5"/>
    </row>
    <row r="50" spans="1:27" ht="11.25" customHeight="1">
      <c r="A50" s="42" t="s">
        <v>27</v>
      </c>
      <c r="B50" s="42"/>
      <c r="C50" s="42"/>
      <c r="D50" s="42"/>
      <c r="E50" s="42"/>
      <c r="F50" s="42"/>
      <c r="G50" s="51">
        <v>130</v>
      </c>
      <c r="H50" s="51"/>
      <c r="I50" s="6">
        <v>0.52</v>
      </c>
      <c r="J50" s="7">
        <v>1</v>
      </c>
      <c r="K50" s="6">
        <v>12.74</v>
      </c>
      <c r="L50" s="6">
        <v>61</v>
      </c>
      <c r="M50" s="6">
        <v>0.04</v>
      </c>
      <c r="N50" s="7">
        <v>13</v>
      </c>
      <c r="O50" s="9"/>
      <c r="P50" s="9"/>
      <c r="Q50" s="6">
        <v>0.03</v>
      </c>
      <c r="R50" s="8">
        <v>20.8</v>
      </c>
      <c r="S50" s="8">
        <v>11.7</v>
      </c>
      <c r="T50" s="8">
        <v>14.3</v>
      </c>
      <c r="U50" s="6">
        <v>2.86</v>
      </c>
      <c r="V50" s="8">
        <v>361.4</v>
      </c>
      <c r="W50" s="8">
        <v>2.6</v>
      </c>
      <c r="X50" s="6">
        <v>0.01</v>
      </c>
      <c r="Y50" s="9"/>
      <c r="Z50" s="5">
        <v>231</v>
      </c>
      <c r="AA50" s="5">
        <v>2022</v>
      </c>
    </row>
    <row r="51" spans="1:27" ht="11.25" customHeight="1">
      <c r="A51" s="42" t="s">
        <v>39</v>
      </c>
      <c r="B51" s="42"/>
      <c r="C51" s="42"/>
      <c r="D51" s="42"/>
      <c r="E51" s="42"/>
      <c r="F51" s="42"/>
      <c r="G51" s="51">
        <v>60</v>
      </c>
      <c r="H51" s="51"/>
      <c r="I51" s="6">
        <v>3.61</v>
      </c>
      <c r="J51" s="7">
        <v>12</v>
      </c>
      <c r="K51" s="6">
        <v>23.62</v>
      </c>
      <c r="L51" s="6">
        <v>215</v>
      </c>
      <c r="M51" s="9"/>
      <c r="N51" s="9"/>
      <c r="O51" s="8">
        <v>2.4</v>
      </c>
      <c r="P51" s="9"/>
      <c r="Q51" s="9"/>
      <c r="R51" s="6">
        <v>0.74</v>
      </c>
      <c r="S51" s="6">
        <v>0.31</v>
      </c>
      <c r="T51" s="6">
        <v>2.88</v>
      </c>
      <c r="U51" s="6">
        <v>0.04</v>
      </c>
      <c r="V51" s="6">
        <v>2.81</v>
      </c>
      <c r="W51" s="6">
        <v>0.02</v>
      </c>
      <c r="X51" s="9"/>
      <c r="Y51" s="9"/>
      <c r="Z51" s="5" t="s">
        <v>29</v>
      </c>
      <c r="AA51" s="5"/>
    </row>
    <row r="52" spans="1:27" ht="12.75" customHeight="1">
      <c r="A52" s="43" t="s">
        <v>36</v>
      </c>
      <c r="B52" s="43"/>
      <c r="C52" s="43"/>
      <c r="D52" s="43"/>
      <c r="E52" s="43"/>
      <c r="F52" s="10"/>
      <c r="G52" s="51">
        <v>390</v>
      </c>
      <c r="H52" s="51"/>
      <c r="I52" s="6">
        <v>4.13</v>
      </c>
      <c r="J52" s="7">
        <v>13</v>
      </c>
      <c r="K52" s="6">
        <v>56.56</v>
      </c>
      <c r="L52" s="6">
        <v>364</v>
      </c>
      <c r="M52" s="6">
        <v>0.06</v>
      </c>
      <c r="N52" s="7">
        <v>13</v>
      </c>
      <c r="O52" s="8">
        <v>2.4</v>
      </c>
      <c r="P52" s="9"/>
      <c r="Q52" s="6">
        <v>0.05</v>
      </c>
      <c r="R52" s="6">
        <v>35.54</v>
      </c>
      <c r="S52" s="6">
        <v>20.01</v>
      </c>
      <c r="T52" s="6">
        <v>31.18</v>
      </c>
      <c r="U52" s="8">
        <v>5.7</v>
      </c>
      <c r="V52" s="6">
        <v>604.21</v>
      </c>
      <c r="W52" s="6">
        <v>4.62</v>
      </c>
      <c r="X52" s="6">
        <v>0.01</v>
      </c>
      <c r="Y52" s="9"/>
      <c r="Z52" s="11"/>
      <c r="AA52" s="11"/>
    </row>
    <row r="53" spans="1:27" ht="12.75" customHeight="1">
      <c r="A53" s="43" t="s">
        <v>37</v>
      </c>
      <c r="B53" s="43"/>
      <c r="C53" s="43"/>
      <c r="D53" s="43"/>
      <c r="E53" s="43"/>
      <c r="F53" s="10"/>
      <c r="G53" s="51">
        <f>G38+G47+G52</f>
        <v>1810</v>
      </c>
      <c r="H53" s="51"/>
      <c r="I53" s="6">
        <f>I38+I47+I52</f>
        <v>44.6</v>
      </c>
      <c r="J53" s="7">
        <f>J38+J47+J52</f>
        <v>63.290000000000006</v>
      </c>
      <c r="K53" s="6">
        <f>K38+K47+K52</f>
        <v>260.62</v>
      </c>
      <c r="L53" s="6">
        <f>L38+L47+L52</f>
        <v>1774.2300000000002</v>
      </c>
      <c r="M53" s="6">
        <v>0.61</v>
      </c>
      <c r="N53" s="8">
        <v>45.7</v>
      </c>
      <c r="O53" s="6">
        <v>78.52</v>
      </c>
      <c r="P53" s="6">
        <v>0.72</v>
      </c>
      <c r="Q53" s="6">
        <v>0.54</v>
      </c>
      <c r="R53" s="8">
        <v>184.2</v>
      </c>
      <c r="S53" s="6">
        <v>134.41</v>
      </c>
      <c r="T53" s="6">
        <v>560.94</v>
      </c>
      <c r="U53" s="6">
        <v>15.18</v>
      </c>
      <c r="V53" s="13">
        <v>2114.51</v>
      </c>
      <c r="W53" s="8">
        <v>287.4</v>
      </c>
      <c r="X53" s="6">
        <v>0.14</v>
      </c>
      <c r="Y53" s="6">
        <v>19.41</v>
      </c>
      <c r="Z53" s="11"/>
      <c r="AA53" s="11"/>
    </row>
    <row r="54" spans="1:27" ht="11.25" customHeight="1">
      <c r="A54" s="65" t="s">
        <v>40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7" ht="11.25" customHeight="1">
      <c r="A55" s="66" t="s">
        <v>1</v>
      </c>
      <c r="B55" s="66"/>
      <c r="C55" s="66"/>
      <c r="D55" s="66"/>
      <c r="E55" s="66"/>
      <c r="F55" s="1"/>
      <c r="G55" s="66" t="s">
        <v>2</v>
      </c>
      <c r="H55" s="66"/>
      <c r="I55" s="61" t="s">
        <v>3</v>
      </c>
      <c r="J55" s="61"/>
      <c r="K55" s="61"/>
      <c r="L55" s="62" t="s">
        <v>4</v>
      </c>
      <c r="M55" s="61" t="s">
        <v>5</v>
      </c>
      <c r="N55" s="61"/>
      <c r="O55" s="61"/>
      <c r="P55" s="61"/>
      <c r="Q55" s="61"/>
      <c r="R55" s="69" t="s">
        <v>6</v>
      </c>
      <c r="S55" s="69"/>
      <c r="T55" s="69"/>
      <c r="U55" s="69"/>
      <c r="V55" s="69"/>
      <c r="W55" s="69"/>
      <c r="X55" s="69"/>
      <c r="Y55" s="69"/>
      <c r="Z55" s="70" t="s">
        <v>7</v>
      </c>
      <c r="AA55" s="70" t="s">
        <v>8</v>
      </c>
    </row>
    <row r="56" spans="1:27" ht="11.25" customHeight="1">
      <c r="A56" s="67"/>
      <c r="B56" s="68"/>
      <c r="C56" s="68"/>
      <c r="D56" s="68"/>
      <c r="E56" s="68"/>
      <c r="F56" s="2"/>
      <c r="G56" s="67"/>
      <c r="H56" s="68"/>
      <c r="I56" s="3" t="s">
        <v>9</v>
      </c>
      <c r="J56" s="3" t="s">
        <v>10</v>
      </c>
      <c r="K56" s="3" t="s">
        <v>11</v>
      </c>
      <c r="L56" s="63"/>
      <c r="M56" s="3" t="s">
        <v>12</v>
      </c>
      <c r="N56" s="3" t="s">
        <v>13</v>
      </c>
      <c r="O56" s="3" t="s">
        <v>14</v>
      </c>
      <c r="P56" s="3" t="s">
        <v>15</v>
      </c>
      <c r="Q56" s="3" t="s">
        <v>16</v>
      </c>
      <c r="R56" s="3" t="s">
        <v>17</v>
      </c>
      <c r="S56" s="3" t="s">
        <v>18</v>
      </c>
      <c r="T56" s="4" t="s">
        <v>19</v>
      </c>
      <c r="U56" s="4" t="s">
        <v>20</v>
      </c>
      <c r="V56" s="4" t="s">
        <v>21</v>
      </c>
      <c r="W56" s="4" t="s">
        <v>22</v>
      </c>
      <c r="X56" s="4" t="s">
        <v>23</v>
      </c>
      <c r="Y56" s="4" t="s">
        <v>24</v>
      </c>
      <c r="Z56" s="71"/>
      <c r="AA56" s="71"/>
    </row>
    <row r="57" spans="1:27" ht="12.75" customHeight="1">
      <c r="A57" s="48" t="s">
        <v>25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27" ht="21.75" customHeight="1">
      <c r="A58" s="42" t="s">
        <v>111</v>
      </c>
      <c r="B58" s="42"/>
      <c r="C58" s="42"/>
      <c r="D58" s="42"/>
      <c r="E58" s="42"/>
      <c r="F58" s="42"/>
      <c r="G58" s="51">
        <v>100</v>
      </c>
      <c r="H58" s="51"/>
      <c r="I58" s="6">
        <v>11.45</v>
      </c>
      <c r="J58" s="9">
        <v>2.21</v>
      </c>
      <c r="K58" s="8">
        <v>12.38</v>
      </c>
      <c r="L58" s="6">
        <v>72.55</v>
      </c>
      <c r="M58" s="6">
        <v>0.03</v>
      </c>
      <c r="N58" s="8">
        <v>12.5</v>
      </c>
      <c r="O58" s="6">
        <v>0.09</v>
      </c>
      <c r="P58" s="9"/>
      <c r="Q58" s="6">
        <v>0.02</v>
      </c>
      <c r="R58" s="7">
        <v>7</v>
      </c>
      <c r="S58" s="7">
        <v>13</v>
      </c>
      <c r="T58" s="7">
        <v>10</v>
      </c>
      <c r="U58" s="8">
        <v>0.5</v>
      </c>
      <c r="V58" s="7">
        <v>145</v>
      </c>
      <c r="W58" s="7">
        <v>1</v>
      </c>
      <c r="X58" s="9"/>
      <c r="Y58" s="9"/>
      <c r="Z58" s="21" t="s">
        <v>29</v>
      </c>
      <c r="AA58" s="33" t="s">
        <v>104</v>
      </c>
    </row>
    <row r="59" spans="1:27" ht="15.75" customHeight="1">
      <c r="A59" s="42" t="s">
        <v>115</v>
      </c>
      <c r="B59" s="42"/>
      <c r="C59" s="42"/>
      <c r="D59" s="42"/>
      <c r="E59" s="42"/>
      <c r="F59" s="42"/>
      <c r="G59" s="51">
        <v>185</v>
      </c>
      <c r="H59" s="51"/>
      <c r="I59" s="8">
        <v>4.63</v>
      </c>
      <c r="J59" s="7">
        <v>6.57</v>
      </c>
      <c r="K59" s="6">
        <v>48.58</v>
      </c>
      <c r="L59" s="6">
        <v>272.7</v>
      </c>
      <c r="M59" s="6">
        <v>0.05</v>
      </c>
      <c r="N59" s="9"/>
      <c r="O59" s="9"/>
      <c r="P59" s="9"/>
      <c r="Q59" s="6">
        <v>0.02</v>
      </c>
      <c r="R59" s="6">
        <v>7.04</v>
      </c>
      <c r="S59" s="6">
        <v>10.56</v>
      </c>
      <c r="T59" s="8">
        <v>27.2</v>
      </c>
      <c r="U59" s="6">
        <v>0.64</v>
      </c>
      <c r="V59" s="6">
        <v>41.92</v>
      </c>
      <c r="W59" s="6">
        <v>1.15</v>
      </c>
      <c r="X59" s="9"/>
      <c r="Y59" s="9"/>
      <c r="Z59" s="21" t="s">
        <v>151</v>
      </c>
      <c r="AA59" s="5">
        <v>2022</v>
      </c>
    </row>
    <row r="60" spans="1:27" ht="15.75" customHeight="1">
      <c r="A60" s="44" t="s">
        <v>68</v>
      </c>
      <c r="B60" s="45"/>
      <c r="C60" s="45"/>
      <c r="D60" s="45"/>
      <c r="E60" s="45"/>
      <c r="F60" s="46"/>
      <c r="G60" s="53">
        <v>20</v>
      </c>
      <c r="H60" s="54"/>
      <c r="I60" s="8">
        <v>1.32</v>
      </c>
      <c r="J60" s="7">
        <v>0.13</v>
      </c>
      <c r="K60" s="6">
        <v>9.38</v>
      </c>
      <c r="L60" s="6">
        <v>44.78</v>
      </c>
      <c r="M60" s="6"/>
      <c r="N60" s="9"/>
      <c r="O60" s="9"/>
      <c r="P60" s="9"/>
      <c r="Q60" s="6"/>
      <c r="R60" s="6"/>
      <c r="S60" s="6"/>
      <c r="T60" s="8"/>
      <c r="U60" s="6"/>
      <c r="V60" s="6"/>
      <c r="W60" s="6"/>
      <c r="X60" s="9"/>
      <c r="Y60" s="9"/>
      <c r="Z60" s="19"/>
      <c r="AA60" s="5"/>
    </row>
    <row r="61" spans="1:27" ht="21.75" customHeight="1">
      <c r="A61" s="42" t="s">
        <v>69</v>
      </c>
      <c r="B61" s="42"/>
      <c r="C61" s="42"/>
      <c r="D61" s="42"/>
      <c r="E61" s="42"/>
      <c r="F61" s="42"/>
      <c r="G61" s="51">
        <v>65</v>
      </c>
      <c r="H61" s="51"/>
      <c r="I61" s="6">
        <v>4.29</v>
      </c>
      <c r="J61" s="7">
        <v>0.78</v>
      </c>
      <c r="K61" s="6">
        <v>27.11</v>
      </c>
      <c r="L61" s="6">
        <v>125.7</v>
      </c>
      <c r="M61" s="6">
        <v>0.04</v>
      </c>
      <c r="N61" s="7">
        <v>13</v>
      </c>
      <c r="O61" s="9"/>
      <c r="P61" s="9"/>
      <c r="Q61" s="6">
        <v>0.03</v>
      </c>
      <c r="R61" s="8">
        <v>20.8</v>
      </c>
      <c r="S61" s="8">
        <v>11.7</v>
      </c>
      <c r="T61" s="8">
        <v>14.3</v>
      </c>
      <c r="U61" s="6">
        <v>2.86</v>
      </c>
      <c r="V61" s="8">
        <v>361.4</v>
      </c>
      <c r="W61" s="8">
        <v>2.6</v>
      </c>
      <c r="X61" s="6">
        <v>0.01</v>
      </c>
      <c r="Y61" s="9"/>
      <c r="Z61" s="21" t="s">
        <v>29</v>
      </c>
      <c r="AA61" s="33" t="s">
        <v>104</v>
      </c>
    </row>
    <row r="62" spans="1:27" ht="12.75" customHeight="1">
      <c r="A62" s="44" t="s">
        <v>75</v>
      </c>
      <c r="B62" s="45"/>
      <c r="C62" s="45"/>
      <c r="D62" s="45"/>
      <c r="E62" s="45"/>
      <c r="F62" s="16"/>
      <c r="G62" s="53">
        <v>200</v>
      </c>
      <c r="H62" s="54"/>
      <c r="I62" s="6">
        <v>0.26</v>
      </c>
      <c r="J62" s="7">
        <v>0.11</v>
      </c>
      <c r="K62" s="6">
        <v>21.44</v>
      </c>
      <c r="L62" s="6">
        <v>81.75</v>
      </c>
      <c r="M62" s="6"/>
      <c r="N62" s="7"/>
      <c r="O62" s="9"/>
      <c r="P62" s="9"/>
      <c r="Q62" s="6"/>
      <c r="R62" s="8"/>
      <c r="S62" s="8"/>
      <c r="T62" s="8"/>
      <c r="U62" s="6"/>
      <c r="V62" s="8"/>
      <c r="W62" s="8"/>
      <c r="X62" s="6"/>
      <c r="Y62" s="9"/>
      <c r="Z62" s="22" t="s">
        <v>105</v>
      </c>
      <c r="AA62" s="17"/>
    </row>
    <row r="63" spans="1:27" ht="11.25" customHeight="1">
      <c r="A63" s="39" t="s">
        <v>172</v>
      </c>
      <c r="B63" s="40"/>
      <c r="C63" s="40"/>
      <c r="D63" s="40"/>
      <c r="E63" s="40"/>
      <c r="F63" s="41"/>
      <c r="G63" s="51">
        <f>SUM(G58:H62)</f>
        <v>570</v>
      </c>
      <c r="H63" s="51"/>
      <c r="I63" s="6">
        <f>SUM(I58:I62)</f>
        <v>21.95</v>
      </c>
      <c r="J63" s="7">
        <f>SUM(J58:J62)</f>
        <v>9.8</v>
      </c>
      <c r="K63" s="6">
        <f>SUM(K58:K62)</f>
        <v>118.89</v>
      </c>
      <c r="L63" s="6">
        <f>SUM(L58:L62)</f>
        <v>597.48</v>
      </c>
      <c r="M63" s="6">
        <v>0.19</v>
      </c>
      <c r="N63" s="6">
        <v>31.05</v>
      </c>
      <c r="O63" s="6">
        <v>1.48</v>
      </c>
      <c r="P63" s="6">
        <v>0.44</v>
      </c>
      <c r="Q63" s="8">
        <v>0.2</v>
      </c>
      <c r="R63" s="6">
        <v>63.13</v>
      </c>
      <c r="S63" s="6">
        <v>65.83</v>
      </c>
      <c r="T63" s="6">
        <v>216.71</v>
      </c>
      <c r="U63" s="6">
        <v>7.08</v>
      </c>
      <c r="V63" s="6">
        <v>866.62</v>
      </c>
      <c r="W63" s="8">
        <v>49.4</v>
      </c>
      <c r="X63" s="6">
        <v>0.03</v>
      </c>
      <c r="Y63" s="6">
        <v>16.76</v>
      </c>
      <c r="Z63" s="20"/>
      <c r="AA63" s="11"/>
    </row>
    <row r="64" spans="1:27" ht="11.25" customHeight="1">
      <c r="A64" s="48" t="s">
        <v>28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</row>
    <row r="65" spans="1:27" ht="11.25" customHeight="1">
      <c r="A65" s="42" t="s">
        <v>76</v>
      </c>
      <c r="B65" s="42"/>
      <c r="C65" s="42"/>
      <c r="D65" s="42"/>
      <c r="E65" s="42"/>
      <c r="F65" s="42"/>
      <c r="G65" s="51">
        <v>40</v>
      </c>
      <c r="H65" s="51"/>
      <c r="I65" s="6">
        <v>0.51</v>
      </c>
      <c r="J65" s="6">
        <v>2.45</v>
      </c>
      <c r="K65" s="6">
        <v>4.01</v>
      </c>
      <c r="L65" s="6">
        <v>39.94</v>
      </c>
      <c r="M65" s="6">
        <v>0.14</v>
      </c>
      <c r="N65" s="6">
        <v>16.69</v>
      </c>
      <c r="O65" s="6">
        <v>11.06</v>
      </c>
      <c r="P65" s="6">
        <v>0.01</v>
      </c>
      <c r="Q65" s="6">
        <v>0.41</v>
      </c>
      <c r="R65" s="6">
        <v>36.85</v>
      </c>
      <c r="S65" s="6">
        <v>27.59</v>
      </c>
      <c r="T65" s="6">
        <v>79.97</v>
      </c>
      <c r="U65" s="8">
        <v>1.5</v>
      </c>
      <c r="V65" s="6">
        <v>493.13</v>
      </c>
      <c r="W65" s="8">
        <v>85.3</v>
      </c>
      <c r="X65" s="6">
        <v>0.04</v>
      </c>
      <c r="Y65" s="6">
        <v>0.07</v>
      </c>
      <c r="Z65" s="21" t="s">
        <v>29</v>
      </c>
      <c r="AA65" s="33" t="s">
        <v>104</v>
      </c>
    </row>
    <row r="66" spans="1:27" ht="11.25" customHeight="1">
      <c r="A66" s="42" t="s">
        <v>77</v>
      </c>
      <c r="B66" s="42"/>
      <c r="C66" s="42"/>
      <c r="D66" s="42"/>
      <c r="E66" s="42"/>
      <c r="F66" s="42"/>
      <c r="G66" s="51">
        <v>250</v>
      </c>
      <c r="H66" s="51"/>
      <c r="I66" s="6">
        <v>7.78</v>
      </c>
      <c r="J66" s="6">
        <v>8.62</v>
      </c>
      <c r="K66" s="6">
        <v>23.94</v>
      </c>
      <c r="L66" s="6">
        <v>199.3</v>
      </c>
      <c r="M66" s="6">
        <v>0.16</v>
      </c>
      <c r="N66" s="6">
        <v>18.69</v>
      </c>
      <c r="O66" s="6">
        <v>2.14</v>
      </c>
      <c r="P66" s="6">
        <v>0.46</v>
      </c>
      <c r="Q66" s="6">
        <v>0.18</v>
      </c>
      <c r="R66" s="8">
        <v>54.3</v>
      </c>
      <c r="S66" s="6">
        <v>79.88</v>
      </c>
      <c r="T66" s="6">
        <v>265.79</v>
      </c>
      <c r="U66" s="6">
        <v>3.69</v>
      </c>
      <c r="V66" s="6">
        <v>573.87</v>
      </c>
      <c r="W66" s="6">
        <v>164.45</v>
      </c>
      <c r="X66" s="6">
        <v>0.02</v>
      </c>
      <c r="Y66" s="6">
        <v>17.03</v>
      </c>
      <c r="Z66" s="19" t="s">
        <v>106</v>
      </c>
      <c r="AA66" s="5">
        <v>2022</v>
      </c>
    </row>
    <row r="67" spans="1:27" ht="11.25" customHeight="1">
      <c r="A67" s="42" t="s">
        <v>78</v>
      </c>
      <c r="B67" s="42"/>
      <c r="C67" s="42"/>
      <c r="D67" s="42"/>
      <c r="E67" s="42"/>
      <c r="F67" s="42"/>
      <c r="G67" s="51">
        <v>100</v>
      </c>
      <c r="H67" s="51"/>
      <c r="I67" s="8">
        <v>9.7</v>
      </c>
      <c r="J67" s="6">
        <v>11.9</v>
      </c>
      <c r="K67" s="6">
        <v>7.17</v>
      </c>
      <c r="L67" s="6">
        <v>174</v>
      </c>
      <c r="M67" s="9"/>
      <c r="N67" s="8">
        <v>0.1</v>
      </c>
      <c r="O67" s="9"/>
      <c r="P67" s="9"/>
      <c r="Q67" s="6">
        <v>0.01</v>
      </c>
      <c r="R67" s="6">
        <v>5.25</v>
      </c>
      <c r="S67" s="8">
        <v>4.4</v>
      </c>
      <c r="T67" s="6">
        <v>8.24</v>
      </c>
      <c r="U67" s="6">
        <v>0.82</v>
      </c>
      <c r="V67" s="6">
        <v>25.25</v>
      </c>
      <c r="W67" s="9"/>
      <c r="X67" s="9"/>
      <c r="Y67" s="9"/>
      <c r="Z67" s="21" t="s">
        <v>157</v>
      </c>
      <c r="AA67" s="33" t="s">
        <v>104</v>
      </c>
    </row>
    <row r="68" spans="1:27" ht="11.25" customHeight="1">
      <c r="A68" s="42" t="s">
        <v>49</v>
      </c>
      <c r="B68" s="42"/>
      <c r="C68" s="42"/>
      <c r="D68" s="42"/>
      <c r="E68" s="42"/>
      <c r="F68" s="42"/>
      <c r="G68" s="51">
        <v>180</v>
      </c>
      <c r="H68" s="51"/>
      <c r="I68" s="6">
        <v>10.61</v>
      </c>
      <c r="J68" s="6">
        <v>5.17</v>
      </c>
      <c r="K68" s="6">
        <v>55.51</v>
      </c>
      <c r="L68" s="6">
        <v>296.9</v>
      </c>
      <c r="M68" s="6">
        <v>0.04</v>
      </c>
      <c r="N68" s="9"/>
      <c r="O68" s="9"/>
      <c r="P68" s="9"/>
      <c r="Q68" s="6">
        <v>0.02</v>
      </c>
      <c r="R68" s="6">
        <v>4.32</v>
      </c>
      <c r="S68" s="6">
        <v>4.56</v>
      </c>
      <c r="T68" s="6">
        <v>20.88</v>
      </c>
      <c r="U68" s="6">
        <v>0.96</v>
      </c>
      <c r="V68" s="6">
        <v>32.64</v>
      </c>
      <c r="W68" s="6">
        <v>1.34</v>
      </c>
      <c r="X68" s="9"/>
      <c r="Y68" s="9"/>
      <c r="Z68" s="25" t="s">
        <v>147</v>
      </c>
      <c r="AA68" s="26">
        <v>2016</v>
      </c>
    </row>
    <row r="69" spans="1:27" ht="12.75" customHeight="1">
      <c r="A69" s="44" t="s">
        <v>69</v>
      </c>
      <c r="B69" s="45"/>
      <c r="C69" s="45"/>
      <c r="D69" s="45"/>
      <c r="E69" s="45"/>
      <c r="F69" s="16"/>
      <c r="G69" s="53">
        <v>32.5</v>
      </c>
      <c r="H69" s="54"/>
      <c r="I69" s="8">
        <v>2.15</v>
      </c>
      <c r="J69" s="6">
        <v>0.39</v>
      </c>
      <c r="K69" s="6">
        <v>13.55</v>
      </c>
      <c r="L69" s="6">
        <v>62.85</v>
      </c>
      <c r="M69" s="6"/>
      <c r="N69" s="9"/>
      <c r="O69" s="9"/>
      <c r="P69" s="9"/>
      <c r="Q69" s="6"/>
      <c r="R69" s="8"/>
      <c r="S69" s="8"/>
      <c r="T69" s="7"/>
      <c r="U69" s="8"/>
      <c r="V69" s="8"/>
      <c r="W69" s="6"/>
      <c r="X69" s="9"/>
      <c r="Y69" s="24"/>
      <c r="Z69" s="27"/>
      <c r="AA69" s="28"/>
    </row>
    <row r="70" spans="1:27" ht="12.75" customHeight="1">
      <c r="A70" s="44" t="s">
        <v>79</v>
      </c>
      <c r="B70" s="45"/>
      <c r="C70" s="45"/>
      <c r="D70" s="45"/>
      <c r="E70" s="45"/>
      <c r="F70" s="16"/>
      <c r="G70" s="53">
        <v>200</v>
      </c>
      <c r="H70" s="54"/>
      <c r="I70" s="8">
        <v>1.02</v>
      </c>
      <c r="J70" s="6">
        <v>0.06</v>
      </c>
      <c r="K70" s="6">
        <v>32.96</v>
      </c>
      <c r="L70" s="6">
        <v>124.8</v>
      </c>
      <c r="M70" s="6"/>
      <c r="N70" s="9"/>
      <c r="O70" s="9"/>
      <c r="P70" s="9"/>
      <c r="Q70" s="6"/>
      <c r="R70" s="8"/>
      <c r="S70" s="8"/>
      <c r="T70" s="7"/>
      <c r="U70" s="8"/>
      <c r="V70" s="8"/>
      <c r="W70" s="6"/>
      <c r="X70" s="9"/>
      <c r="Y70" s="24"/>
      <c r="Z70" s="29" t="s">
        <v>129</v>
      </c>
      <c r="AA70" s="28">
        <v>2022</v>
      </c>
    </row>
    <row r="71" spans="1:27" ht="11.25" customHeight="1">
      <c r="A71" s="39" t="s">
        <v>173</v>
      </c>
      <c r="B71" s="40"/>
      <c r="C71" s="40"/>
      <c r="D71" s="40"/>
      <c r="E71" s="40"/>
      <c r="F71" s="41"/>
      <c r="G71" s="51">
        <f>SUM(G65:H70)</f>
        <v>802.5</v>
      </c>
      <c r="H71" s="51"/>
      <c r="I71" s="6">
        <f>SUM(I65:I70)</f>
        <v>31.77</v>
      </c>
      <c r="J71" s="6">
        <f>SUM(J65:J70)</f>
        <v>28.59</v>
      </c>
      <c r="K71" s="8">
        <f>SUM(K65:K70)</f>
        <v>137.14</v>
      </c>
      <c r="L71" s="6">
        <f>SUM(L65:L70)</f>
        <v>897.79</v>
      </c>
      <c r="M71" s="6">
        <v>0.37</v>
      </c>
      <c r="N71" s="6">
        <v>35.48</v>
      </c>
      <c r="O71" s="8">
        <v>13.2</v>
      </c>
      <c r="P71" s="6">
        <v>0.47</v>
      </c>
      <c r="Q71" s="6">
        <v>0.63</v>
      </c>
      <c r="R71" s="6">
        <v>105.12</v>
      </c>
      <c r="S71" s="6">
        <v>123.03</v>
      </c>
      <c r="T71" s="6">
        <v>391.88</v>
      </c>
      <c r="U71" s="6">
        <v>7.37</v>
      </c>
      <c r="V71" s="13">
        <v>1151.09</v>
      </c>
      <c r="W71" s="6">
        <v>251.81</v>
      </c>
      <c r="X71" s="6">
        <v>0.06</v>
      </c>
      <c r="Y71" s="30">
        <v>17.1</v>
      </c>
      <c r="Z71" s="20"/>
      <c r="AA71" s="11"/>
    </row>
    <row r="72" spans="1:27" ht="13.5" customHeight="1">
      <c r="A72" s="48" t="s">
        <v>32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58"/>
      <c r="AA72" s="58"/>
    </row>
    <row r="73" spans="1:27" ht="10.5" customHeight="1">
      <c r="A73" s="42" t="s">
        <v>33</v>
      </c>
      <c r="B73" s="42"/>
      <c r="C73" s="42"/>
      <c r="D73" s="42"/>
      <c r="E73" s="42"/>
      <c r="F73" s="42"/>
      <c r="G73" s="51">
        <v>200</v>
      </c>
      <c r="H73" s="51"/>
      <c r="I73" s="9"/>
      <c r="J73" s="9"/>
      <c r="K73" s="8">
        <v>20.2</v>
      </c>
      <c r="L73" s="7">
        <v>88</v>
      </c>
      <c r="M73" s="6">
        <v>0.02</v>
      </c>
      <c r="N73" s="9"/>
      <c r="O73" s="9"/>
      <c r="P73" s="9"/>
      <c r="Q73" s="6">
        <v>0.02</v>
      </c>
      <c r="R73" s="7">
        <v>14</v>
      </c>
      <c r="S73" s="7">
        <v>8</v>
      </c>
      <c r="T73" s="7">
        <v>14</v>
      </c>
      <c r="U73" s="8">
        <v>2.8</v>
      </c>
      <c r="V73" s="7">
        <v>240</v>
      </c>
      <c r="W73" s="7">
        <v>2</v>
      </c>
      <c r="X73" s="9"/>
      <c r="Y73" s="9"/>
      <c r="Z73" s="5"/>
      <c r="AA73" s="5"/>
    </row>
    <row r="74" spans="1:27" ht="11.25" customHeight="1">
      <c r="A74" s="42" t="s">
        <v>41</v>
      </c>
      <c r="B74" s="42"/>
      <c r="C74" s="42"/>
      <c r="D74" s="42"/>
      <c r="E74" s="42"/>
      <c r="F74" s="42"/>
      <c r="G74" s="51">
        <v>130</v>
      </c>
      <c r="H74" s="51"/>
      <c r="I74" s="6">
        <v>0.46</v>
      </c>
      <c r="J74" s="9"/>
      <c r="K74" s="6">
        <v>11.85</v>
      </c>
      <c r="L74" s="7">
        <v>52</v>
      </c>
      <c r="M74" s="6">
        <v>0.02</v>
      </c>
      <c r="N74" s="6">
        <v>5.75</v>
      </c>
      <c r="O74" s="9"/>
      <c r="P74" s="9"/>
      <c r="Q74" s="6">
        <v>0.03</v>
      </c>
      <c r="R74" s="6">
        <v>21.85</v>
      </c>
      <c r="S74" s="8">
        <v>13.8</v>
      </c>
      <c r="T74" s="8">
        <v>18.4</v>
      </c>
      <c r="U74" s="8">
        <v>2.3</v>
      </c>
      <c r="V74" s="6">
        <v>178.25</v>
      </c>
      <c r="W74" s="6">
        <v>1.15</v>
      </c>
      <c r="X74" s="6">
        <v>0.01</v>
      </c>
      <c r="Y74" s="9"/>
      <c r="Z74" s="5">
        <v>231</v>
      </c>
      <c r="AA74" s="5">
        <v>2022</v>
      </c>
    </row>
    <row r="75" spans="1:27" ht="11.25" customHeight="1">
      <c r="A75" s="42" t="s">
        <v>42</v>
      </c>
      <c r="B75" s="42"/>
      <c r="C75" s="42"/>
      <c r="D75" s="42"/>
      <c r="E75" s="42"/>
      <c r="F75" s="42"/>
      <c r="G75" s="51">
        <v>100</v>
      </c>
      <c r="H75" s="51"/>
      <c r="I75" s="6">
        <v>6.71</v>
      </c>
      <c r="J75" s="7">
        <v>6</v>
      </c>
      <c r="K75" s="6">
        <v>44.47</v>
      </c>
      <c r="L75" s="7">
        <v>263</v>
      </c>
      <c r="M75" s="6">
        <v>0.09</v>
      </c>
      <c r="N75" s="9"/>
      <c r="O75" s="6">
        <v>11.96</v>
      </c>
      <c r="P75" s="6">
        <v>0.11</v>
      </c>
      <c r="Q75" s="6">
        <v>0.04</v>
      </c>
      <c r="R75" s="6">
        <v>14.88</v>
      </c>
      <c r="S75" s="6">
        <v>9.03</v>
      </c>
      <c r="T75" s="8">
        <v>54.4</v>
      </c>
      <c r="U75" s="6">
        <v>0.66</v>
      </c>
      <c r="V75" s="6">
        <v>70.07</v>
      </c>
      <c r="W75" s="6">
        <v>31.71</v>
      </c>
      <c r="X75" s="6">
        <v>0.01</v>
      </c>
      <c r="Y75" s="9"/>
      <c r="Z75" s="5" t="s">
        <v>43</v>
      </c>
      <c r="AA75" s="5" t="s">
        <v>26</v>
      </c>
    </row>
    <row r="76" spans="1:27" ht="11.25" customHeight="1">
      <c r="A76" s="43" t="s">
        <v>36</v>
      </c>
      <c r="B76" s="43"/>
      <c r="C76" s="43"/>
      <c r="D76" s="43"/>
      <c r="E76" s="43"/>
      <c r="F76" s="10"/>
      <c r="G76" s="51">
        <v>430</v>
      </c>
      <c r="H76" s="51"/>
      <c r="I76" s="6">
        <v>7.17</v>
      </c>
      <c r="J76" s="7">
        <v>6</v>
      </c>
      <c r="K76" s="6">
        <v>76.52</v>
      </c>
      <c r="L76" s="7">
        <v>403</v>
      </c>
      <c r="M76" s="6">
        <v>0.13</v>
      </c>
      <c r="N76" s="6">
        <v>5.75</v>
      </c>
      <c r="O76" s="6">
        <v>11.96</v>
      </c>
      <c r="P76" s="6">
        <v>0.11</v>
      </c>
      <c r="Q76" s="6">
        <v>0.09</v>
      </c>
      <c r="R76" s="6">
        <v>50.73</v>
      </c>
      <c r="S76" s="6">
        <v>30.83</v>
      </c>
      <c r="T76" s="8">
        <v>86.8</v>
      </c>
      <c r="U76" s="6">
        <v>5.76</v>
      </c>
      <c r="V76" s="6">
        <v>488.32</v>
      </c>
      <c r="W76" s="6">
        <v>34.86</v>
      </c>
      <c r="X76" s="6">
        <v>0.02</v>
      </c>
      <c r="Y76" s="9"/>
      <c r="Z76" s="11"/>
      <c r="AA76" s="11"/>
    </row>
    <row r="77" spans="1:27" ht="21.75" customHeight="1">
      <c r="A77" s="43" t="s">
        <v>37</v>
      </c>
      <c r="B77" s="43"/>
      <c r="C77" s="43"/>
      <c r="D77" s="43"/>
      <c r="E77" s="43"/>
      <c r="F77" s="10"/>
      <c r="G77" s="51">
        <f>G63+G71+G76</f>
        <v>1802.5</v>
      </c>
      <c r="H77" s="51"/>
      <c r="I77" s="6">
        <f>I63+I71+I76</f>
        <v>60.89</v>
      </c>
      <c r="J77" s="7">
        <f>J63+J71+J76</f>
        <v>44.39</v>
      </c>
      <c r="K77" s="6">
        <f>K63+K71+K76</f>
        <v>332.54999999999995</v>
      </c>
      <c r="L77" s="12">
        <f>L63+L71+L76</f>
        <v>1898.27</v>
      </c>
      <c r="M77" s="6">
        <v>0.69</v>
      </c>
      <c r="N77" s="6">
        <v>72.28</v>
      </c>
      <c r="O77" s="6">
        <v>26.64</v>
      </c>
      <c r="P77" s="6">
        <v>1.02</v>
      </c>
      <c r="Q77" s="6">
        <v>0.92</v>
      </c>
      <c r="R77" s="6">
        <v>218.98</v>
      </c>
      <c r="S77" s="6">
        <v>219.69</v>
      </c>
      <c r="T77" s="6">
        <v>695.39</v>
      </c>
      <c r="U77" s="6">
        <v>20.21</v>
      </c>
      <c r="V77" s="13">
        <v>2506.03</v>
      </c>
      <c r="W77" s="6">
        <v>336.07</v>
      </c>
      <c r="X77" s="6">
        <v>0.11</v>
      </c>
      <c r="Y77" s="6">
        <v>33.86</v>
      </c>
      <c r="Z77" s="11"/>
      <c r="AA77" s="11"/>
    </row>
    <row r="78" spans="1:27" ht="12.75" customHeight="1">
      <c r="A78" s="65" t="s">
        <v>44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</row>
    <row r="79" spans="1:27" ht="11.25" customHeight="1">
      <c r="A79" s="66" t="s">
        <v>1</v>
      </c>
      <c r="B79" s="66"/>
      <c r="C79" s="66"/>
      <c r="D79" s="66"/>
      <c r="E79" s="66"/>
      <c r="F79" s="1"/>
      <c r="G79" s="66" t="s">
        <v>2</v>
      </c>
      <c r="H79" s="66"/>
      <c r="I79" s="61" t="s">
        <v>3</v>
      </c>
      <c r="J79" s="61"/>
      <c r="K79" s="61"/>
      <c r="L79" s="62" t="s">
        <v>4</v>
      </c>
      <c r="M79" s="61" t="s">
        <v>5</v>
      </c>
      <c r="N79" s="61"/>
      <c r="O79" s="61"/>
      <c r="P79" s="61"/>
      <c r="Q79" s="61"/>
      <c r="R79" s="69" t="s">
        <v>6</v>
      </c>
      <c r="S79" s="69"/>
      <c r="T79" s="69"/>
      <c r="U79" s="69"/>
      <c r="V79" s="69"/>
      <c r="W79" s="69"/>
      <c r="X79" s="69"/>
      <c r="Y79" s="69"/>
      <c r="Z79" s="70" t="s">
        <v>7</v>
      </c>
      <c r="AA79" s="70" t="s">
        <v>8</v>
      </c>
    </row>
    <row r="80" spans="1:27" ht="11.25" customHeight="1">
      <c r="A80" s="67"/>
      <c r="B80" s="68"/>
      <c r="C80" s="68"/>
      <c r="D80" s="68"/>
      <c r="E80" s="68"/>
      <c r="F80" s="2"/>
      <c r="G80" s="67"/>
      <c r="H80" s="68"/>
      <c r="I80" s="3" t="s">
        <v>9</v>
      </c>
      <c r="J80" s="3" t="s">
        <v>10</v>
      </c>
      <c r="K80" s="3" t="s">
        <v>11</v>
      </c>
      <c r="L80" s="63"/>
      <c r="M80" s="3" t="s">
        <v>12</v>
      </c>
      <c r="N80" s="3" t="s">
        <v>13</v>
      </c>
      <c r="O80" s="3" t="s">
        <v>14</v>
      </c>
      <c r="P80" s="3" t="s">
        <v>15</v>
      </c>
      <c r="Q80" s="3" t="s">
        <v>16</v>
      </c>
      <c r="R80" s="3" t="s">
        <v>17</v>
      </c>
      <c r="S80" s="3" t="s">
        <v>18</v>
      </c>
      <c r="T80" s="4" t="s">
        <v>19</v>
      </c>
      <c r="U80" s="4" t="s">
        <v>20</v>
      </c>
      <c r="V80" s="4" t="s">
        <v>21</v>
      </c>
      <c r="W80" s="4" t="s">
        <v>22</v>
      </c>
      <c r="X80" s="4" t="s">
        <v>23</v>
      </c>
      <c r="Y80" s="4" t="s">
        <v>24</v>
      </c>
      <c r="Z80" s="71"/>
      <c r="AA80" s="71"/>
    </row>
    <row r="81" spans="1:27" ht="11.25" customHeight="1">
      <c r="A81" s="48" t="s">
        <v>25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</row>
    <row r="82" spans="1:27" ht="12.75" customHeight="1">
      <c r="A82" s="42" t="s">
        <v>112</v>
      </c>
      <c r="B82" s="42"/>
      <c r="C82" s="42"/>
      <c r="D82" s="42"/>
      <c r="E82" s="42"/>
      <c r="F82" s="42"/>
      <c r="G82" s="51">
        <v>120</v>
      </c>
      <c r="H82" s="51"/>
      <c r="I82" s="8">
        <v>9.66</v>
      </c>
      <c r="J82" s="6">
        <v>18.23</v>
      </c>
      <c r="K82" s="9">
        <v>14.07</v>
      </c>
      <c r="L82" s="6">
        <v>257.14</v>
      </c>
      <c r="M82" s="6">
        <v>0.01</v>
      </c>
      <c r="N82" s="6">
        <v>0.11</v>
      </c>
      <c r="O82" s="8">
        <v>43.2</v>
      </c>
      <c r="P82" s="6">
        <v>0.14</v>
      </c>
      <c r="Q82" s="6">
        <v>0.05</v>
      </c>
      <c r="R82" s="7">
        <v>132</v>
      </c>
      <c r="S82" s="6">
        <v>5.25</v>
      </c>
      <c r="T82" s="7">
        <v>75</v>
      </c>
      <c r="U82" s="6">
        <v>0.15</v>
      </c>
      <c r="V82" s="8">
        <v>13.2</v>
      </c>
      <c r="W82" s="9"/>
      <c r="X82" s="9"/>
      <c r="Y82" s="6">
        <v>2.18</v>
      </c>
      <c r="Z82" s="21" t="s">
        <v>29</v>
      </c>
      <c r="AA82" s="33" t="s">
        <v>104</v>
      </c>
    </row>
    <row r="83" spans="1:27" ht="21.75" customHeight="1">
      <c r="A83" s="42" t="s">
        <v>116</v>
      </c>
      <c r="B83" s="42"/>
      <c r="C83" s="42"/>
      <c r="D83" s="42"/>
      <c r="E83" s="42"/>
      <c r="F83" s="42"/>
      <c r="G83" s="51">
        <v>180</v>
      </c>
      <c r="H83" s="51"/>
      <c r="I83" s="6">
        <v>5.12</v>
      </c>
      <c r="J83" s="6">
        <v>5.92</v>
      </c>
      <c r="K83" s="6">
        <v>39.24</v>
      </c>
      <c r="L83" s="6">
        <v>224.3</v>
      </c>
      <c r="M83" s="6">
        <v>0.06</v>
      </c>
      <c r="N83" s="9"/>
      <c r="O83" s="9"/>
      <c r="P83" s="9"/>
      <c r="Q83" s="6">
        <v>0.02</v>
      </c>
      <c r="R83" s="6">
        <v>8.14</v>
      </c>
      <c r="S83" s="6">
        <v>12.21</v>
      </c>
      <c r="T83" s="6">
        <v>31.45</v>
      </c>
      <c r="U83" s="6">
        <v>0.74</v>
      </c>
      <c r="V83" s="6">
        <v>48.47</v>
      </c>
      <c r="W83" s="6">
        <v>1.33</v>
      </c>
      <c r="X83" s="9"/>
      <c r="Y83" s="9"/>
      <c r="Z83" s="25" t="s">
        <v>29</v>
      </c>
      <c r="AA83" s="37" t="s">
        <v>104</v>
      </c>
    </row>
    <row r="84" spans="1:27" ht="15.75" customHeight="1">
      <c r="A84" s="42" t="s">
        <v>69</v>
      </c>
      <c r="B84" s="42"/>
      <c r="C84" s="42"/>
      <c r="D84" s="42"/>
      <c r="E84" s="42"/>
      <c r="F84" s="42"/>
      <c r="G84" s="51">
        <v>32.5</v>
      </c>
      <c r="H84" s="51"/>
      <c r="I84" s="6">
        <v>2.15</v>
      </c>
      <c r="J84" s="6">
        <v>0.39</v>
      </c>
      <c r="K84" s="6">
        <v>13.55</v>
      </c>
      <c r="L84" s="6">
        <v>62.85</v>
      </c>
      <c r="M84" s="6">
        <v>0.04</v>
      </c>
      <c r="N84" s="7">
        <v>13</v>
      </c>
      <c r="O84" s="9"/>
      <c r="P84" s="9"/>
      <c r="Q84" s="6">
        <v>0.03</v>
      </c>
      <c r="R84" s="8">
        <v>20.8</v>
      </c>
      <c r="S84" s="8">
        <v>11.7</v>
      </c>
      <c r="T84" s="8">
        <v>14.3</v>
      </c>
      <c r="U84" s="6">
        <v>2.86</v>
      </c>
      <c r="V84" s="8">
        <v>361.4</v>
      </c>
      <c r="W84" s="8">
        <v>2.6</v>
      </c>
      <c r="X84" s="6">
        <v>0.01</v>
      </c>
      <c r="Y84" s="24"/>
      <c r="Z84" s="27"/>
      <c r="AA84" s="28"/>
    </row>
    <row r="85" spans="1:27" ht="21" customHeight="1">
      <c r="A85" s="55" t="s">
        <v>119</v>
      </c>
      <c r="B85" s="45"/>
      <c r="C85" s="45"/>
      <c r="D85" s="45"/>
      <c r="E85" s="45"/>
      <c r="F85" s="16"/>
      <c r="G85" s="53">
        <v>200</v>
      </c>
      <c r="H85" s="54"/>
      <c r="I85" s="6">
        <v>1.64</v>
      </c>
      <c r="J85" s="6">
        <v>1.92</v>
      </c>
      <c r="K85" s="6">
        <v>12.52</v>
      </c>
      <c r="L85" s="6">
        <v>71.71</v>
      </c>
      <c r="M85" s="6"/>
      <c r="N85" s="7"/>
      <c r="O85" s="9"/>
      <c r="P85" s="9"/>
      <c r="Q85" s="6"/>
      <c r="R85" s="8"/>
      <c r="S85" s="8"/>
      <c r="T85" s="8"/>
      <c r="U85" s="6"/>
      <c r="V85" s="8"/>
      <c r="W85" s="8"/>
      <c r="X85" s="6"/>
      <c r="Y85" s="24"/>
      <c r="Z85" s="38" t="s">
        <v>29</v>
      </c>
      <c r="AA85" s="34" t="s">
        <v>104</v>
      </c>
    </row>
    <row r="86" spans="1:27" ht="21.75" customHeight="1">
      <c r="A86" s="39" t="s">
        <v>178</v>
      </c>
      <c r="B86" s="40"/>
      <c r="C86" s="40"/>
      <c r="D86" s="40"/>
      <c r="E86" s="40"/>
      <c r="F86" s="41"/>
      <c r="G86" s="51">
        <f>SUM(G82:H85)</f>
        <v>532.5</v>
      </c>
      <c r="H86" s="51"/>
      <c r="I86" s="6">
        <f>SUM(I82:I85)</f>
        <v>18.57</v>
      </c>
      <c r="J86" s="6">
        <f>SUM(J82:J85)</f>
        <v>26.46</v>
      </c>
      <c r="K86" s="6">
        <f>SUM(K82:K85)</f>
        <v>79.38</v>
      </c>
      <c r="L86" s="6">
        <f>SUM(L82:L85)</f>
        <v>616</v>
      </c>
      <c r="M86" s="8">
        <v>0.2</v>
      </c>
      <c r="N86" s="8">
        <v>15.7</v>
      </c>
      <c r="O86" s="8">
        <v>348.1</v>
      </c>
      <c r="P86" s="6">
        <v>2.57</v>
      </c>
      <c r="Q86" s="6">
        <v>0.63</v>
      </c>
      <c r="R86" s="6">
        <v>277.58</v>
      </c>
      <c r="S86" s="6">
        <v>52.12</v>
      </c>
      <c r="T86" s="6">
        <v>365.87</v>
      </c>
      <c r="U86" s="6">
        <v>7.29</v>
      </c>
      <c r="V86" s="6">
        <v>657.66</v>
      </c>
      <c r="W86" s="6">
        <v>59.56</v>
      </c>
      <c r="X86" s="6">
        <v>0.01</v>
      </c>
      <c r="Y86" s="31">
        <v>2.21</v>
      </c>
      <c r="Z86" s="11"/>
      <c r="AA86" s="11"/>
    </row>
    <row r="87" spans="1:27" ht="12.75" customHeight="1">
      <c r="A87" s="48" t="s">
        <v>28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58"/>
      <c r="AA87" s="58"/>
    </row>
    <row r="88" spans="1:27" ht="11.25" customHeight="1">
      <c r="A88" s="47" t="s">
        <v>122</v>
      </c>
      <c r="B88" s="42"/>
      <c r="C88" s="42"/>
      <c r="D88" s="42"/>
      <c r="E88" s="42"/>
      <c r="F88" s="42"/>
      <c r="G88" s="51">
        <v>30</v>
      </c>
      <c r="H88" s="51"/>
      <c r="I88" s="6">
        <v>0.46</v>
      </c>
      <c r="J88" s="6">
        <v>1.79</v>
      </c>
      <c r="K88" s="6">
        <v>2.8</v>
      </c>
      <c r="L88" s="6">
        <v>27.81</v>
      </c>
      <c r="M88" s="6">
        <v>0.19</v>
      </c>
      <c r="N88" s="6">
        <v>23.35</v>
      </c>
      <c r="O88" s="6">
        <v>25.32</v>
      </c>
      <c r="P88" s="6">
        <v>0.22</v>
      </c>
      <c r="Q88" s="6">
        <v>0.46</v>
      </c>
      <c r="R88" s="6">
        <v>31.68</v>
      </c>
      <c r="S88" s="6">
        <v>32.91</v>
      </c>
      <c r="T88" s="6">
        <v>97.29</v>
      </c>
      <c r="U88" s="6">
        <v>1.95</v>
      </c>
      <c r="V88" s="6">
        <v>685.03</v>
      </c>
      <c r="W88" s="6">
        <v>76.45</v>
      </c>
      <c r="X88" s="6">
        <v>0.04</v>
      </c>
      <c r="Y88" s="6">
        <v>0.07</v>
      </c>
      <c r="Z88" s="21" t="s">
        <v>158</v>
      </c>
      <c r="AA88" s="5">
        <v>2016</v>
      </c>
    </row>
    <row r="89" spans="1:27" ht="11.25" customHeight="1">
      <c r="A89" s="42" t="s">
        <v>80</v>
      </c>
      <c r="B89" s="42"/>
      <c r="C89" s="42"/>
      <c r="D89" s="42"/>
      <c r="E89" s="42"/>
      <c r="F89" s="42"/>
      <c r="G89" s="51">
        <v>250</v>
      </c>
      <c r="H89" s="51"/>
      <c r="I89" s="6">
        <v>4.22</v>
      </c>
      <c r="J89" s="6">
        <v>5.01</v>
      </c>
      <c r="K89" s="8">
        <v>19.85</v>
      </c>
      <c r="L89" s="6">
        <v>139.1</v>
      </c>
      <c r="M89" s="8">
        <v>0.4</v>
      </c>
      <c r="N89" s="6">
        <v>48.54</v>
      </c>
      <c r="O89" s="6">
        <v>9.36</v>
      </c>
      <c r="P89" s="6">
        <v>0.06</v>
      </c>
      <c r="Q89" s="6">
        <v>0.26</v>
      </c>
      <c r="R89" s="6">
        <v>61.81</v>
      </c>
      <c r="S89" s="6">
        <v>75.56</v>
      </c>
      <c r="T89" s="6">
        <v>254.16</v>
      </c>
      <c r="U89" s="6">
        <v>3.27</v>
      </c>
      <c r="V89" s="13">
        <v>1550.77</v>
      </c>
      <c r="W89" s="6">
        <v>133.06</v>
      </c>
      <c r="X89" s="6">
        <v>0.09</v>
      </c>
      <c r="Y89" s="6">
        <v>0.01</v>
      </c>
      <c r="Z89" s="21" t="s">
        <v>29</v>
      </c>
      <c r="AA89" s="33" t="s">
        <v>104</v>
      </c>
    </row>
    <row r="90" spans="1:27" ht="11.25" customHeight="1">
      <c r="A90" s="42" t="s">
        <v>81</v>
      </c>
      <c r="B90" s="42"/>
      <c r="C90" s="42"/>
      <c r="D90" s="42"/>
      <c r="E90" s="42"/>
      <c r="F90" s="42"/>
      <c r="G90" s="51">
        <v>280</v>
      </c>
      <c r="H90" s="51"/>
      <c r="I90" s="6">
        <v>15.93</v>
      </c>
      <c r="J90" s="6">
        <v>32.5</v>
      </c>
      <c r="K90" s="6">
        <v>35.69</v>
      </c>
      <c r="L90" s="6">
        <v>496.5</v>
      </c>
      <c r="M90" s="6">
        <v>0.72</v>
      </c>
      <c r="N90" s="6">
        <v>0.34</v>
      </c>
      <c r="O90" s="6">
        <v>3.06</v>
      </c>
      <c r="P90" s="9"/>
      <c r="Q90" s="8">
        <v>1.1</v>
      </c>
      <c r="R90" s="6">
        <v>2.34</v>
      </c>
      <c r="S90" s="6">
        <v>3.78</v>
      </c>
      <c r="T90" s="9"/>
      <c r="U90" s="6">
        <v>1.98</v>
      </c>
      <c r="V90" s="8">
        <v>7.2</v>
      </c>
      <c r="W90" s="9"/>
      <c r="X90" s="9"/>
      <c r="Y90" s="9"/>
      <c r="Z90" s="21" t="s">
        <v>29</v>
      </c>
      <c r="AA90" s="33" t="s">
        <v>104</v>
      </c>
    </row>
    <row r="91" spans="1:27" ht="11.25" customHeight="1">
      <c r="A91" s="42" t="s">
        <v>31</v>
      </c>
      <c r="B91" s="42"/>
      <c r="C91" s="42"/>
      <c r="D91" s="42"/>
      <c r="E91" s="42"/>
      <c r="F91" s="42"/>
      <c r="G91" s="51">
        <v>65</v>
      </c>
      <c r="H91" s="51"/>
      <c r="I91" s="6">
        <v>4.29</v>
      </c>
      <c r="J91" s="6">
        <v>0.78</v>
      </c>
      <c r="K91" s="6">
        <v>27.11</v>
      </c>
      <c r="L91" s="6">
        <v>125.7</v>
      </c>
      <c r="M91" s="6">
        <v>0.04</v>
      </c>
      <c r="N91" s="9"/>
      <c r="O91" s="9"/>
      <c r="P91" s="9"/>
      <c r="Q91" s="6">
        <v>0.02</v>
      </c>
      <c r="R91" s="6">
        <v>4.32</v>
      </c>
      <c r="S91" s="6">
        <v>4.56</v>
      </c>
      <c r="T91" s="6">
        <v>20.88</v>
      </c>
      <c r="U91" s="6">
        <v>0.96</v>
      </c>
      <c r="V91" s="6">
        <v>32.64</v>
      </c>
      <c r="W91" s="6">
        <v>1.34</v>
      </c>
      <c r="X91" s="9"/>
      <c r="Y91" s="9"/>
      <c r="Z91" s="19"/>
      <c r="AA91" s="5"/>
    </row>
    <row r="92" spans="1:27" ht="11.25" customHeight="1">
      <c r="A92" s="47" t="s">
        <v>70</v>
      </c>
      <c r="B92" s="42"/>
      <c r="C92" s="42"/>
      <c r="D92" s="42"/>
      <c r="E92" s="42"/>
      <c r="F92" s="42"/>
      <c r="G92" s="51">
        <v>200</v>
      </c>
      <c r="H92" s="51"/>
      <c r="I92" s="8">
        <v>0.02</v>
      </c>
      <c r="J92" s="6">
        <v>0.02</v>
      </c>
      <c r="K92" s="8">
        <v>9.79</v>
      </c>
      <c r="L92" s="6">
        <v>37.32</v>
      </c>
      <c r="M92" s="9"/>
      <c r="N92" s="9"/>
      <c r="O92" s="6">
        <v>0.01</v>
      </c>
      <c r="P92" s="9"/>
      <c r="Q92" s="9"/>
      <c r="R92" s="6">
        <v>0.02</v>
      </c>
      <c r="S92" s="6">
        <v>0.02</v>
      </c>
      <c r="T92" s="6">
        <v>0.11</v>
      </c>
      <c r="U92" s="9"/>
      <c r="V92" s="6">
        <v>0.16</v>
      </c>
      <c r="W92" s="9"/>
      <c r="X92" s="9"/>
      <c r="Y92" s="9"/>
      <c r="Z92" s="21" t="s">
        <v>156</v>
      </c>
      <c r="AA92" s="5">
        <v>2022</v>
      </c>
    </row>
    <row r="93" spans="1:27" ht="11.25" customHeight="1">
      <c r="A93" s="39" t="s">
        <v>173</v>
      </c>
      <c r="B93" s="40"/>
      <c r="C93" s="40"/>
      <c r="D93" s="40"/>
      <c r="E93" s="40"/>
      <c r="F93" s="41"/>
      <c r="G93" s="51">
        <f>G88+G89+G90+G91+G92</f>
        <v>825</v>
      </c>
      <c r="H93" s="51"/>
      <c r="I93" s="6">
        <f>I88+I89+I90+I91+I92</f>
        <v>24.919999999999998</v>
      </c>
      <c r="J93" s="6">
        <f>J88+J89+J90+J91+J92</f>
        <v>40.1</v>
      </c>
      <c r="K93" s="6">
        <f>K88+K89+K90+K91+K92</f>
        <v>95.24000000000001</v>
      </c>
      <c r="L93" s="6">
        <f>L88+L89+L90+L91+L92</f>
        <v>826.4300000000001</v>
      </c>
      <c r="M93" s="6">
        <v>1.35</v>
      </c>
      <c r="N93" s="6">
        <v>72.23</v>
      </c>
      <c r="O93" s="6">
        <v>37.75</v>
      </c>
      <c r="P93" s="6">
        <v>0.28</v>
      </c>
      <c r="Q93" s="6">
        <v>1.84</v>
      </c>
      <c r="R93" s="6">
        <v>100.17</v>
      </c>
      <c r="S93" s="6">
        <v>116.83</v>
      </c>
      <c r="T93" s="6">
        <v>372.44</v>
      </c>
      <c r="U93" s="6">
        <v>8.16</v>
      </c>
      <c r="V93" s="14">
        <v>2275.8</v>
      </c>
      <c r="W93" s="6">
        <v>210.85</v>
      </c>
      <c r="X93" s="6">
        <v>0.13</v>
      </c>
      <c r="Y93" s="6">
        <v>0.08</v>
      </c>
      <c r="Z93" s="20"/>
      <c r="AA93" s="11"/>
    </row>
    <row r="94" spans="1:27" ht="12.75" customHeight="1">
      <c r="A94" s="48" t="s">
        <v>32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</row>
    <row r="95" spans="1:27" ht="12.75" customHeight="1">
      <c r="A95" s="42" t="s">
        <v>33</v>
      </c>
      <c r="B95" s="42"/>
      <c r="C95" s="42"/>
      <c r="D95" s="42"/>
      <c r="E95" s="42"/>
      <c r="F95" s="42"/>
      <c r="G95" s="51">
        <v>200</v>
      </c>
      <c r="H95" s="51"/>
      <c r="I95" s="9"/>
      <c r="J95" s="9"/>
      <c r="K95" s="8">
        <v>20.2</v>
      </c>
      <c r="L95" s="7">
        <v>88</v>
      </c>
      <c r="M95" s="6">
        <v>0.02</v>
      </c>
      <c r="N95" s="9"/>
      <c r="O95" s="9"/>
      <c r="P95" s="9"/>
      <c r="Q95" s="6">
        <v>0.02</v>
      </c>
      <c r="R95" s="7">
        <v>14</v>
      </c>
      <c r="S95" s="7">
        <v>8</v>
      </c>
      <c r="T95" s="7">
        <v>14</v>
      </c>
      <c r="U95" s="8">
        <v>2.8</v>
      </c>
      <c r="V95" s="7">
        <v>240</v>
      </c>
      <c r="W95" s="7">
        <v>2</v>
      </c>
      <c r="X95" s="9"/>
      <c r="Y95" s="9"/>
      <c r="Z95" s="5"/>
      <c r="AA95" s="5"/>
    </row>
    <row r="96" spans="1:27" ht="11.25" customHeight="1">
      <c r="A96" s="42" t="s">
        <v>27</v>
      </c>
      <c r="B96" s="42"/>
      <c r="C96" s="42"/>
      <c r="D96" s="42"/>
      <c r="E96" s="42"/>
      <c r="F96" s="42"/>
      <c r="G96" s="51">
        <v>130</v>
      </c>
      <c r="H96" s="51"/>
      <c r="I96" s="6">
        <v>0.52</v>
      </c>
      <c r="J96" s="7">
        <v>1</v>
      </c>
      <c r="K96" s="6">
        <v>12.74</v>
      </c>
      <c r="L96" s="7">
        <v>61</v>
      </c>
      <c r="M96" s="6">
        <v>0.04</v>
      </c>
      <c r="N96" s="7">
        <v>13</v>
      </c>
      <c r="O96" s="9"/>
      <c r="P96" s="9"/>
      <c r="Q96" s="6">
        <v>0.03</v>
      </c>
      <c r="R96" s="8">
        <v>20.8</v>
      </c>
      <c r="S96" s="8">
        <v>11.7</v>
      </c>
      <c r="T96" s="8">
        <v>14.3</v>
      </c>
      <c r="U96" s="6">
        <v>2.86</v>
      </c>
      <c r="V96" s="8">
        <v>361.4</v>
      </c>
      <c r="W96" s="8">
        <v>2.6</v>
      </c>
      <c r="X96" s="6">
        <v>0.01</v>
      </c>
      <c r="Y96" s="9"/>
      <c r="Z96" s="5">
        <v>231</v>
      </c>
      <c r="AA96" s="5">
        <v>2022</v>
      </c>
    </row>
    <row r="97" spans="1:27" ht="21.75" customHeight="1">
      <c r="A97" s="42" t="s">
        <v>34</v>
      </c>
      <c r="B97" s="42"/>
      <c r="C97" s="42"/>
      <c r="D97" s="42"/>
      <c r="E97" s="42"/>
      <c r="F97" s="42"/>
      <c r="G97" s="51">
        <v>100</v>
      </c>
      <c r="H97" s="51"/>
      <c r="I97" s="6">
        <v>14.49</v>
      </c>
      <c r="J97" s="7">
        <v>14</v>
      </c>
      <c r="K97" s="6">
        <v>37.52</v>
      </c>
      <c r="L97" s="7">
        <v>339</v>
      </c>
      <c r="M97" s="8">
        <v>0.1</v>
      </c>
      <c r="N97" s="8">
        <v>0.2</v>
      </c>
      <c r="O97" s="6">
        <v>114.84</v>
      </c>
      <c r="P97" s="6">
        <v>0.56</v>
      </c>
      <c r="Q97" s="6">
        <v>0.16</v>
      </c>
      <c r="R97" s="6">
        <v>272.34</v>
      </c>
      <c r="S97" s="6">
        <v>19.47</v>
      </c>
      <c r="T97" s="6">
        <v>210.57</v>
      </c>
      <c r="U97" s="6">
        <v>1.11</v>
      </c>
      <c r="V97" s="6">
        <v>101.91</v>
      </c>
      <c r="W97" s="6">
        <v>30.75</v>
      </c>
      <c r="X97" s="6">
        <v>0.01</v>
      </c>
      <c r="Y97" s="6">
        <v>4.19</v>
      </c>
      <c r="Z97" s="5" t="s">
        <v>35</v>
      </c>
      <c r="AA97" s="5" t="s">
        <v>30</v>
      </c>
    </row>
    <row r="98" spans="1:27" ht="11.25" customHeight="1">
      <c r="A98" s="43" t="s">
        <v>36</v>
      </c>
      <c r="B98" s="43"/>
      <c r="C98" s="43"/>
      <c r="D98" s="43"/>
      <c r="E98" s="43"/>
      <c r="F98" s="10"/>
      <c r="G98" s="51">
        <v>430</v>
      </c>
      <c r="H98" s="51"/>
      <c r="I98" s="6">
        <v>15.01</v>
      </c>
      <c r="J98" s="7">
        <v>15</v>
      </c>
      <c r="K98" s="6">
        <v>70.46</v>
      </c>
      <c r="L98" s="7">
        <v>488</v>
      </c>
      <c r="M98" s="6">
        <v>0.16</v>
      </c>
      <c r="N98" s="8">
        <v>13.2</v>
      </c>
      <c r="O98" s="6">
        <v>114.84</v>
      </c>
      <c r="P98" s="6">
        <v>0.56</v>
      </c>
      <c r="Q98" s="6">
        <v>0.21</v>
      </c>
      <c r="R98" s="6">
        <v>307.14</v>
      </c>
      <c r="S98" s="6">
        <v>39.17</v>
      </c>
      <c r="T98" s="6">
        <v>238.87</v>
      </c>
      <c r="U98" s="6">
        <v>6.77</v>
      </c>
      <c r="V98" s="6">
        <v>703.31</v>
      </c>
      <c r="W98" s="6">
        <v>35.35</v>
      </c>
      <c r="X98" s="6">
        <v>0.02</v>
      </c>
      <c r="Y98" s="6">
        <v>4.19</v>
      </c>
      <c r="Z98" s="11"/>
      <c r="AA98" s="11"/>
    </row>
    <row r="99" spans="1:27" ht="11.25" customHeight="1">
      <c r="A99" s="43" t="s">
        <v>37</v>
      </c>
      <c r="B99" s="43"/>
      <c r="C99" s="43"/>
      <c r="D99" s="43"/>
      <c r="E99" s="43"/>
      <c r="F99" s="10"/>
      <c r="G99" s="51">
        <f>SUM(G95:H98)</f>
        <v>860</v>
      </c>
      <c r="H99" s="51"/>
      <c r="I99" s="6">
        <f>I98+I93+I86</f>
        <v>58.5</v>
      </c>
      <c r="J99" s="7">
        <f>J98+J93+J86</f>
        <v>81.56</v>
      </c>
      <c r="K99" s="6">
        <f>K98+K93+K86</f>
        <v>245.07999999999998</v>
      </c>
      <c r="L99" s="12">
        <f>L98+L93+L86</f>
        <v>1930.43</v>
      </c>
      <c r="M99" s="6">
        <v>1.71</v>
      </c>
      <c r="N99" s="6">
        <v>101.13</v>
      </c>
      <c r="O99" s="6">
        <v>500.69</v>
      </c>
      <c r="P99" s="6">
        <v>3.41</v>
      </c>
      <c r="Q99" s="6">
        <v>2.68</v>
      </c>
      <c r="R99" s="6">
        <v>684.89</v>
      </c>
      <c r="S99" s="6">
        <v>208.12</v>
      </c>
      <c r="T99" s="6">
        <v>977.18</v>
      </c>
      <c r="U99" s="6">
        <v>22.22</v>
      </c>
      <c r="V99" s="13">
        <v>3636.77</v>
      </c>
      <c r="W99" s="6">
        <v>305.76</v>
      </c>
      <c r="X99" s="6">
        <v>0.16</v>
      </c>
      <c r="Y99" s="6">
        <v>6.48</v>
      </c>
      <c r="Z99" s="11"/>
      <c r="AA99" s="11"/>
    </row>
    <row r="100" spans="1:27" ht="11.25" customHeight="1">
      <c r="A100" s="65" t="s">
        <v>45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</row>
    <row r="101" spans="1:27" ht="21.75" customHeight="1">
      <c r="A101" s="66" t="s">
        <v>1</v>
      </c>
      <c r="B101" s="66"/>
      <c r="C101" s="66"/>
      <c r="D101" s="66"/>
      <c r="E101" s="66"/>
      <c r="F101" s="1"/>
      <c r="G101" s="66" t="s">
        <v>2</v>
      </c>
      <c r="H101" s="66"/>
      <c r="I101" s="61" t="s">
        <v>3</v>
      </c>
      <c r="J101" s="61"/>
      <c r="K101" s="61"/>
      <c r="L101" s="62" t="s">
        <v>4</v>
      </c>
      <c r="M101" s="61" t="s">
        <v>5</v>
      </c>
      <c r="N101" s="61"/>
      <c r="O101" s="61"/>
      <c r="P101" s="61"/>
      <c r="Q101" s="61"/>
      <c r="R101" s="69" t="s">
        <v>6</v>
      </c>
      <c r="S101" s="69"/>
      <c r="T101" s="69"/>
      <c r="U101" s="69"/>
      <c r="V101" s="69"/>
      <c r="W101" s="69"/>
      <c r="X101" s="69"/>
      <c r="Y101" s="69"/>
      <c r="Z101" s="70" t="s">
        <v>7</v>
      </c>
      <c r="AA101" s="70" t="s">
        <v>8</v>
      </c>
    </row>
    <row r="102" spans="1:27" ht="12.75" customHeight="1">
      <c r="A102" s="67"/>
      <c r="B102" s="68"/>
      <c r="C102" s="68"/>
      <c r="D102" s="68"/>
      <c r="E102" s="68"/>
      <c r="F102" s="2"/>
      <c r="G102" s="67"/>
      <c r="H102" s="68"/>
      <c r="I102" s="3" t="s">
        <v>9</v>
      </c>
      <c r="J102" s="3" t="s">
        <v>10</v>
      </c>
      <c r="K102" s="3" t="s">
        <v>11</v>
      </c>
      <c r="L102" s="63"/>
      <c r="M102" s="3" t="s">
        <v>12</v>
      </c>
      <c r="N102" s="3" t="s">
        <v>13</v>
      </c>
      <c r="O102" s="3" t="s">
        <v>14</v>
      </c>
      <c r="P102" s="3" t="s">
        <v>15</v>
      </c>
      <c r="Q102" s="3" t="s">
        <v>16</v>
      </c>
      <c r="R102" s="3" t="s">
        <v>17</v>
      </c>
      <c r="S102" s="3" t="s">
        <v>18</v>
      </c>
      <c r="T102" s="4" t="s">
        <v>19</v>
      </c>
      <c r="U102" s="4" t="s">
        <v>20</v>
      </c>
      <c r="V102" s="4" t="s">
        <v>21</v>
      </c>
      <c r="W102" s="4" t="s">
        <v>22</v>
      </c>
      <c r="X102" s="4" t="s">
        <v>23</v>
      </c>
      <c r="Y102" s="4" t="s">
        <v>24</v>
      </c>
      <c r="Z102" s="71"/>
      <c r="AA102" s="71"/>
    </row>
    <row r="103" spans="1:27" ht="11.25" customHeight="1">
      <c r="A103" s="48" t="s">
        <v>25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</row>
    <row r="104" spans="1:27" ht="11.25" customHeight="1">
      <c r="A104" s="47" t="s">
        <v>123</v>
      </c>
      <c r="B104" s="42"/>
      <c r="C104" s="42"/>
      <c r="D104" s="42"/>
      <c r="E104" s="42"/>
      <c r="F104" s="42"/>
      <c r="G104" s="51">
        <v>100</v>
      </c>
      <c r="H104" s="52"/>
      <c r="I104" s="8">
        <v>9.51</v>
      </c>
      <c r="J104" s="6">
        <v>8.44</v>
      </c>
      <c r="K104" s="6">
        <v>13.4</v>
      </c>
      <c r="L104" s="6">
        <v>125.35</v>
      </c>
      <c r="M104" s="6">
        <v>0.05</v>
      </c>
      <c r="N104" s="8">
        <v>5.4</v>
      </c>
      <c r="O104" s="6">
        <v>0.56</v>
      </c>
      <c r="P104" s="6">
        <v>0.18</v>
      </c>
      <c r="Q104" s="8">
        <v>0.1</v>
      </c>
      <c r="R104" s="6">
        <v>9.48</v>
      </c>
      <c r="S104" s="6">
        <v>17.58</v>
      </c>
      <c r="T104" s="8">
        <v>106.4</v>
      </c>
      <c r="U104" s="8">
        <v>1.7</v>
      </c>
      <c r="V104" s="6">
        <v>186.53</v>
      </c>
      <c r="W104" s="6">
        <v>26.68</v>
      </c>
      <c r="X104" s="9"/>
      <c r="Y104" s="6">
        <v>6.71</v>
      </c>
      <c r="Z104" s="21" t="s">
        <v>29</v>
      </c>
      <c r="AA104" s="33" t="s">
        <v>104</v>
      </c>
    </row>
    <row r="105" spans="1:27" ht="11.25" customHeight="1">
      <c r="A105" s="47" t="s">
        <v>49</v>
      </c>
      <c r="B105" s="42"/>
      <c r="C105" s="42"/>
      <c r="D105" s="42"/>
      <c r="E105" s="42"/>
      <c r="F105" s="42"/>
      <c r="G105" s="51">
        <v>190</v>
      </c>
      <c r="H105" s="52"/>
      <c r="I105" s="6">
        <v>11.2</v>
      </c>
      <c r="J105" s="6">
        <v>5.46</v>
      </c>
      <c r="K105" s="6">
        <v>58.59</v>
      </c>
      <c r="L105" s="6">
        <v>313.3</v>
      </c>
      <c r="M105" s="8">
        <v>0.1</v>
      </c>
      <c r="N105" s="9"/>
      <c r="O105" s="8">
        <v>20.8</v>
      </c>
      <c r="P105" s="6">
        <v>0.08</v>
      </c>
      <c r="Q105" s="6">
        <v>0.03</v>
      </c>
      <c r="R105" s="6">
        <v>21.21</v>
      </c>
      <c r="S105" s="6">
        <v>9.65</v>
      </c>
      <c r="T105" s="6">
        <v>52.97</v>
      </c>
      <c r="U105" s="6">
        <v>1.22</v>
      </c>
      <c r="V105" s="6">
        <v>71.04</v>
      </c>
      <c r="W105" s="6">
        <v>100.14</v>
      </c>
      <c r="X105" s="6">
        <v>0.01</v>
      </c>
      <c r="Y105" s="6">
        <v>0.01</v>
      </c>
      <c r="Z105" s="21" t="s">
        <v>147</v>
      </c>
      <c r="AA105" s="5">
        <v>2016</v>
      </c>
    </row>
    <row r="106" spans="1:27" ht="12.75" customHeight="1">
      <c r="A106" s="42" t="s">
        <v>68</v>
      </c>
      <c r="B106" s="42"/>
      <c r="C106" s="42"/>
      <c r="D106" s="42"/>
      <c r="E106" s="42"/>
      <c r="F106" s="42"/>
      <c r="G106" s="51">
        <v>20</v>
      </c>
      <c r="H106" s="51"/>
      <c r="I106" s="8">
        <v>1.32</v>
      </c>
      <c r="J106" s="6">
        <v>0.13</v>
      </c>
      <c r="K106" s="8">
        <v>9.38</v>
      </c>
      <c r="L106" s="6">
        <v>44.78</v>
      </c>
      <c r="M106" s="6"/>
      <c r="N106" s="7"/>
      <c r="O106" s="9"/>
      <c r="P106" s="9"/>
      <c r="Q106" s="6"/>
      <c r="R106" s="7"/>
      <c r="S106" s="8"/>
      <c r="T106" s="8"/>
      <c r="U106" s="6"/>
      <c r="V106" s="8"/>
      <c r="W106" s="9"/>
      <c r="X106" s="9"/>
      <c r="Y106" s="9"/>
      <c r="Z106" s="19"/>
      <c r="AA106" s="5"/>
    </row>
    <row r="107" spans="1:27" ht="21.75" customHeight="1">
      <c r="A107" s="47" t="s">
        <v>69</v>
      </c>
      <c r="B107" s="42"/>
      <c r="C107" s="42"/>
      <c r="D107" s="42"/>
      <c r="E107" s="42"/>
      <c r="F107" s="42"/>
      <c r="G107" s="51">
        <v>32.5</v>
      </c>
      <c r="H107" s="52"/>
      <c r="I107" s="6">
        <v>2.15</v>
      </c>
      <c r="J107" s="6">
        <v>0.39</v>
      </c>
      <c r="K107" s="6">
        <v>13.55</v>
      </c>
      <c r="L107" s="6">
        <v>62.85</v>
      </c>
      <c r="M107" s="9"/>
      <c r="N107" s="8">
        <v>2.1</v>
      </c>
      <c r="O107" s="9"/>
      <c r="P107" s="9"/>
      <c r="Q107" s="6">
        <v>0.01</v>
      </c>
      <c r="R107" s="6">
        <v>7.25</v>
      </c>
      <c r="S107" s="7">
        <v>5</v>
      </c>
      <c r="T107" s="6">
        <v>9.34</v>
      </c>
      <c r="U107" s="6">
        <v>0.87</v>
      </c>
      <c r="V107" s="8">
        <v>33.4</v>
      </c>
      <c r="W107" s="9"/>
      <c r="X107" s="9"/>
      <c r="Y107" s="9"/>
      <c r="Z107" s="19"/>
      <c r="AA107" s="5"/>
    </row>
    <row r="108" spans="1:27" ht="15.75" customHeight="1">
      <c r="A108" s="47" t="s">
        <v>75</v>
      </c>
      <c r="B108" s="42"/>
      <c r="C108" s="42"/>
      <c r="D108" s="42"/>
      <c r="E108" s="42"/>
      <c r="F108" s="42"/>
      <c r="G108" s="51">
        <v>200</v>
      </c>
      <c r="H108" s="52"/>
      <c r="I108" s="6">
        <v>0.24</v>
      </c>
      <c r="J108" s="6">
        <v>0.1</v>
      </c>
      <c r="K108" s="6">
        <v>19.49</v>
      </c>
      <c r="L108" s="6">
        <v>74.32</v>
      </c>
      <c r="M108" s="6">
        <v>0.04</v>
      </c>
      <c r="N108" s="9"/>
      <c r="O108" s="9"/>
      <c r="P108" s="9"/>
      <c r="Q108" s="6">
        <v>0.01</v>
      </c>
      <c r="R108" s="6">
        <v>4.84</v>
      </c>
      <c r="S108" s="6">
        <v>7.26</v>
      </c>
      <c r="T108" s="8">
        <v>18.7</v>
      </c>
      <c r="U108" s="6">
        <v>0.44</v>
      </c>
      <c r="V108" s="6">
        <v>28.82</v>
      </c>
      <c r="W108" s="6">
        <v>0.79</v>
      </c>
      <c r="X108" s="9"/>
      <c r="Y108" s="9"/>
      <c r="Z108" s="21" t="s">
        <v>29</v>
      </c>
      <c r="AA108" s="33" t="s">
        <v>104</v>
      </c>
    </row>
    <row r="109" spans="1:27" ht="21" customHeight="1">
      <c r="A109" s="39" t="s">
        <v>172</v>
      </c>
      <c r="B109" s="40"/>
      <c r="C109" s="40"/>
      <c r="D109" s="40"/>
      <c r="E109" s="40"/>
      <c r="F109" s="41"/>
      <c r="G109" s="49">
        <f>SUM(G104:H108)</f>
        <v>542.5</v>
      </c>
      <c r="H109" s="50"/>
      <c r="I109" s="6">
        <f>SUM(I104:I108)</f>
        <v>24.419999999999998</v>
      </c>
      <c r="J109" s="6">
        <f>SUM(J104:J108)</f>
        <v>14.52</v>
      </c>
      <c r="K109" s="8">
        <f>SUM(K104:K108)</f>
        <v>114.41</v>
      </c>
      <c r="L109" s="6">
        <f>SUM(L104:L108)</f>
        <v>620.5999999999999</v>
      </c>
      <c r="M109" s="8">
        <v>0.2</v>
      </c>
      <c r="N109" s="8">
        <v>8.5</v>
      </c>
      <c r="O109" s="6">
        <v>21.91</v>
      </c>
      <c r="P109" s="6">
        <v>0.26</v>
      </c>
      <c r="Q109" s="6">
        <v>0.16</v>
      </c>
      <c r="R109" s="6">
        <v>44.98</v>
      </c>
      <c r="S109" s="6">
        <v>41.69</v>
      </c>
      <c r="T109" s="6">
        <v>194.42</v>
      </c>
      <c r="U109" s="6">
        <v>4.31</v>
      </c>
      <c r="V109" s="6">
        <v>330.56</v>
      </c>
      <c r="W109" s="6">
        <v>127.62</v>
      </c>
      <c r="X109" s="6">
        <v>0.01</v>
      </c>
      <c r="Y109" s="6">
        <v>6.72</v>
      </c>
      <c r="Z109" s="11"/>
      <c r="AA109" s="11"/>
    </row>
    <row r="110" spans="1:27" ht="21.75" customHeight="1">
      <c r="A110" s="48" t="s">
        <v>28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</row>
    <row r="111" spans="1:27" ht="12.75" customHeight="1">
      <c r="A111" s="47" t="s">
        <v>124</v>
      </c>
      <c r="B111" s="42"/>
      <c r="C111" s="42"/>
      <c r="D111" s="42"/>
      <c r="E111" s="42"/>
      <c r="F111" s="42"/>
      <c r="G111" s="51">
        <v>30</v>
      </c>
      <c r="H111" s="51"/>
      <c r="I111" s="6">
        <v>0.53</v>
      </c>
      <c r="J111" s="6">
        <v>1.8</v>
      </c>
      <c r="K111" s="6">
        <v>4.02</v>
      </c>
      <c r="L111" s="6">
        <v>32.12</v>
      </c>
      <c r="M111" s="6">
        <v>0.09</v>
      </c>
      <c r="N111" s="8">
        <v>29.4</v>
      </c>
      <c r="O111" s="6">
        <v>0.29</v>
      </c>
      <c r="P111" s="9"/>
      <c r="Q111" s="6">
        <v>0.38</v>
      </c>
      <c r="R111" s="6">
        <v>42.83</v>
      </c>
      <c r="S111" s="6">
        <v>20.89</v>
      </c>
      <c r="T111" s="6">
        <v>46.24</v>
      </c>
      <c r="U111" s="6">
        <v>1.39</v>
      </c>
      <c r="V111" s="6">
        <v>300.36</v>
      </c>
      <c r="W111" s="8">
        <v>73.8</v>
      </c>
      <c r="X111" s="6">
        <v>0.02</v>
      </c>
      <c r="Y111" s="6">
        <v>0.07</v>
      </c>
      <c r="Z111" s="21" t="s">
        <v>160</v>
      </c>
      <c r="AA111" s="5">
        <v>2022</v>
      </c>
    </row>
    <row r="112" spans="1:27" ht="12.75" customHeight="1">
      <c r="A112" s="47" t="s">
        <v>84</v>
      </c>
      <c r="B112" s="42"/>
      <c r="C112" s="42"/>
      <c r="D112" s="42"/>
      <c r="E112" s="42"/>
      <c r="F112" s="42"/>
      <c r="G112" s="51">
        <v>250</v>
      </c>
      <c r="H112" s="51"/>
      <c r="I112" s="8">
        <v>1.98</v>
      </c>
      <c r="J112" s="6">
        <v>6.14</v>
      </c>
      <c r="K112" s="6">
        <v>12.8</v>
      </c>
      <c r="L112" s="6">
        <v>111.4</v>
      </c>
      <c r="M112" s="6">
        <v>0.13</v>
      </c>
      <c r="N112" s="8">
        <v>1.3</v>
      </c>
      <c r="O112" s="6">
        <v>32.56</v>
      </c>
      <c r="P112" s="6">
        <v>0.29</v>
      </c>
      <c r="Q112" s="6">
        <v>0.19</v>
      </c>
      <c r="R112" s="6">
        <v>32.49</v>
      </c>
      <c r="S112" s="6">
        <v>33.84</v>
      </c>
      <c r="T112" s="6">
        <v>214.54</v>
      </c>
      <c r="U112" s="6">
        <v>1.92</v>
      </c>
      <c r="V112" s="6">
        <v>227.49</v>
      </c>
      <c r="W112" s="6">
        <v>44.51</v>
      </c>
      <c r="X112" s="8">
        <v>0.1</v>
      </c>
      <c r="Y112" s="6">
        <v>0.02</v>
      </c>
      <c r="Z112" s="21" t="s">
        <v>161</v>
      </c>
      <c r="AA112" s="5">
        <v>2022</v>
      </c>
    </row>
    <row r="113" spans="1:27" ht="11.25" customHeight="1">
      <c r="A113" s="47" t="s">
        <v>85</v>
      </c>
      <c r="B113" s="42"/>
      <c r="C113" s="42"/>
      <c r="D113" s="42"/>
      <c r="E113" s="42"/>
      <c r="F113" s="42"/>
      <c r="G113" s="51">
        <v>280</v>
      </c>
      <c r="H113" s="51"/>
      <c r="I113" s="6">
        <v>14.19</v>
      </c>
      <c r="J113" s="6">
        <v>34.1</v>
      </c>
      <c r="K113" s="6">
        <v>47.57</v>
      </c>
      <c r="L113" s="6">
        <v>550.2</v>
      </c>
      <c r="M113" s="6">
        <v>0.18</v>
      </c>
      <c r="N113" s="6">
        <v>33.46</v>
      </c>
      <c r="O113" s="6">
        <v>25.96</v>
      </c>
      <c r="P113" s="6">
        <v>0.09</v>
      </c>
      <c r="Q113" s="6">
        <v>0.14</v>
      </c>
      <c r="R113" s="6">
        <v>52.41</v>
      </c>
      <c r="S113" s="6">
        <v>40.94</v>
      </c>
      <c r="T113" s="6">
        <v>104.23</v>
      </c>
      <c r="U113" s="6">
        <v>1.67</v>
      </c>
      <c r="V113" s="6">
        <v>844.29</v>
      </c>
      <c r="W113" s="6">
        <v>75.91</v>
      </c>
      <c r="X113" s="6">
        <v>0.04</v>
      </c>
      <c r="Y113" s="9"/>
      <c r="Z113" s="21" t="s">
        <v>29</v>
      </c>
      <c r="AA113" s="33" t="s">
        <v>104</v>
      </c>
    </row>
    <row r="114" spans="1:27" ht="11.25" customHeight="1">
      <c r="A114" s="55" t="s">
        <v>68</v>
      </c>
      <c r="B114" s="56"/>
      <c r="C114" s="56"/>
      <c r="D114" s="56"/>
      <c r="E114" s="56"/>
      <c r="F114" s="57"/>
      <c r="G114" s="53">
        <v>40</v>
      </c>
      <c r="H114" s="54"/>
      <c r="I114" s="6">
        <v>2.64</v>
      </c>
      <c r="J114" s="6">
        <v>0.26</v>
      </c>
      <c r="K114" s="6">
        <v>18.76</v>
      </c>
      <c r="L114" s="6">
        <v>89.56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9"/>
      <c r="Z114" s="19"/>
      <c r="AA114" s="5"/>
    </row>
    <row r="115" spans="1:27" ht="11.25" customHeight="1">
      <c r="A115" s="47" t="s">
        <v>69</v>
      </c>
      <c r="B115" s="42"/>
      <c r="C115" s="42"/>
      <c r="D115" s="42"/>
      <c r="E115" s="42"/>
      <c r="F115" s="42"/>
      <c r="G115" s="51">
        <v>65</v>
      </c>
      <c r="H115" s="51"/>
      <c r="I115" s="6">
        <v>4.3</v>
      </c>
      <c r="J115" s="6">
        <v>0.78</v>
      </c>
      <c r="K115" s="6">
        <v>27.1</v>
      </c>
      <c r="L115" s="6">
        <v>125.7</v>
      </c>
      <c r="M115" s="9"/>
      <c r="N115" s="8">
        <v>2.9</v>
      </c>
      <c r="O115" s="9"/>
      <c r="P115" s="9"/>
      <c r="Q115" s="6">
        <v>0.01</v>
      </c>
      <c r="R115" s="6">
        <v>8.05</v>
      </c>
      <c r="S115" s="6">
        <v>5.24</v>
      </c>
      <c r="T115" s="6">
        <v>9.78</v>
      </c>
      <c r="U115" s="6">
        <v>0.89</v>
      </c>
      <c r="V115" s="6">
        <v>36.66</v>
      </c>
      <c r="W115" s="9"/>
      <c r="X115" s="9"/>
      <c r="Y115" s="9"/>
      <c r="Z115" s="19"/>
      <c r="AA115" s="5"/>
    </row>
    <row r="116" spans="1:27" ht="11.25" customHeight="1">
      <c r="A116" s="47" t="s">
        <v>79</v>
      </c>
      <c r="B116" s="42"/>
      <c r="C116" s="42"/>
      <c r="D116" s="42"/>
      <c r="E116" s="42"/>
      <c r="F116" s="42"/>
      <c r="G116" s="51">
        <v>200</v>
      </c>
      <c r="H116" s="51"/>
      <c r="I116" s="6">
        <v>1.02</v>
      </c>
      <c r="J116" s="6">
        <v>0.06</v>
      </c>
      <c r="K116" s="6">
        <v>32.96</v>
      </c>
      <c r="L116" s="6">
        <v>124.8</v>
      </c>
      <c r="M116" s="6">
        <v>0.04</v>
      </c>
      <c r="N116" s="9"/>
      <c r="O116" s="9"/>
      <c r="P116" s="9"/>
      <c r="Q116" s="6">
        <v>0.02</v>
      </c>
      <c r="R116" s="6">
        <v>4.14</v>
      </c>
      <c r="S116" s="6">
        <v>4.37</v>
      </c>
      <c r="T116" s="6">
        <v>20.01</v>
      </c>
      <c r="U116" s="6">
        <v>0.92</v>
      </c>
      <c r="V116" s="6">
        <v>31.28</v>
      </c>
      <c r="W116" s="6">
        <v>1.29</v>
      </c>
      <c r="X116" s="9"/>
      <c r="Y116" s="9"/>
      <c r="Z116" s="21" t="s">
        <v>129</v>
      </c>
      <c r="AA116" s="5">
        <v>2022</v>
      </c>
    </row>
    <row r="117" spans="1:27" ht="11.25" customHeight="1">
      <c r="A117" s="39" t="s">
        <v>179</v>
      </c>
      <c r="B117" s="40"/>
      <c r="C117" s="40"/>
      <c r="D117" s="40"/>
      <c r="E117" s="40"/>
      <c r="F117" s="41"/>
      <c r="G117" s="51">
        <f>SUM(G111:H116)</f>
        <v>865</v>
      </c>
      <c r="H117" s="51"/>
      <c r="I117" s="6">
        <f>SUM(I111:I116)</f>
        <v>24.66</v>
      </c>
      <c r="J117" s="6">
        <f>SUM(J111:J116)</f>
        <v>43.14</v>
      </c>
      <c r="K117" s="8">
        <f>SUM(K111:K116)</f>
        <v>143.21</v>
      </c>
      <c r="L117" s="6">
        <f>SUM(L111:L116)</f>
        <v>1033.78</v>
      </c>
      <c r="M117" s="6">
        <v>0.44</v>
      </c>
      <c r="N117" s="6">
        <v>67.06</v>
      </c>
      <c r="O117" s="6">
        <v>61.81</v>
      </c>
      <c r="P117" s="6">
        <v>0.41</v>
      </c>
      <c r="Q117" s="6">
        <v>0.75</v>
      </c>
      <c r="R117" s="6">
        <v>140.62</v>
      </c>
      <c r="S117" s="6">
        <v>105.42</v>
      </c>
      <c r="T117" s="6">
        <v>397.11</v>
      </c>
      <c r="U117" s="6">
        <v>6.82</v>
      </c>
      <c r="V117" s="13">
        <v>1441.82</v>
      </c>
      <c r="W117" s="6">
        <v>195.51</v>
      </c>
      <c r="X117" s="6">
        <v>0.16</v>
      </c>
      <c r="Y117" s="6">
        <v>0.09</v>
      </c>
      <c r="Z117" s="20"/>
      <c r="AA117" s="11"/>
    </row>
    <row r="118" spans="1:27" ht="11.25" customHeight="1">
      <c r="A118" s="48" t="s">
        <v>32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</row>
    <row r="119" spans="1:27" ht="11.25" customHeight="1">
      <c r="A119" s="42" t="s">
        <v>33</v>
      </c>
      <c r="B119" s="42"/>
      <c r="C119" s="42"/>
      <c r="D119" s="42"/>
      <c r="E119" s="42"/>
      <c r="F119" s="42"/>
      <c r="G119" s="51">
        <v>200</v>
      </c>
      <c r="H119" s="51"/>
      <c r="I119" s="9"/>
      <c r="J119" s="9"/>
      <c r="K119" s="8">
        <v>20.2</v>
      </c>
      <c r="L119" s="7">
        <v>88</v>
      </c>
      <c r="M119" s="6">
        <v>0.02</v>
      </c>
      <c r="N119" s="9"/>
      <c r="O119" s="9"/>
      <c r="P119" s="9"/>
      <c r="Q119" s="6">
        <v>0.02</v>
      </c>
      <c r="R119" s="7">
        <v>14</v>
      </c>
      <c r="S119" s="7">
        <v>8</v>
      </c>
      <c r="T119" s="7">
        <v>14</v>
      </c>
      <c r="U119" s="8">
        <v>2.8</v>
      </c>
      <c r="V119" s="7">
        <v>240</v>
      </c>
      <c r="W119" s="7">
        <v>2</v>
      </c>
      <c r="X119" s="9"/>
      <c r="Y119" s="9"/>
      <c r="Z119" s="5"/>
      <c r="AA119" s="5"/>
    </row>
    <row r="120" spans="1:27" ht="12.75" customHeight="1">
      <c r="A120" s="42" t="s">
        <v>41</v>
      </c>
      <c r="B120" s="42"/>
      <c r="C120" s="42"/>
      <c r="D120" s="42"/>
      <c r="E120" s="42"/>
      <c r="F120" s="42"/>
      <c r="G120" s="51">
        <v>130</v>
      </c>
      <c r="H120" s="51"/>
      <c r="I120" s="6">
        <v>0.46</v>
      </c>
      <c r="J120" s="9"/>
      <c r="K120" s="6">
        <v>11.85</v>
      </c>
      <c r="L120" s="7">
        <v>52</v>
      </c>
      <c r="M120" s="6">
        <v>0.02</v>
      </c>
      <c r="N120" s="6">
        <v>5.75</v>
      </c>
      <c r="O120" s="9"/>
      <c r="P120" s="9"/>
      <c r="Q120" s="6">
        <v>0.03</v>
      </c>
      <c r="R120" s="6">
        <v>21.85</v>
      </c>
      <c r="S120" s="8">
        <v>13.8</v>
      </c>
      <c r="T120" s="8">
        <v>18.4</v>
      </c>
      <c r="U120" s="8">
        <v>2.3</v>
      </c>
      <c r="V120" s="6">
        <v>178.25</v>
      </c>
      <c r="W120" s="6">
        <v>1.15</v>
      </c>
      <c r="X120" s="6">
        <v>0.01</v>
      </c>
      <c r="Y120" s="9"/>
      <c r="Z120" s="5">
        <v>231</v>
      </c>
      <c r="AA120" s="5">
        <v>2022</v>
      </c>
    </row>
    <row r="121" spans="1:27" ht="12.75" customHeight="1">
      <c r="A121" s="42" t="s">
        <v>46</v>
      </c>
      <c r="B121" s="42"/>
      <c r="C121" s="42"/>
      <c r="D121" s="42"/>
      <c r="E121" s="42"/>
      <c r="F121" s="42"/>
      <c r="G121" s="51">
        <v>100</v>
      </c>
      <c r="H121" s="51"/>
      <c r="I121" s="8">
        <v>5.7</v>
      </c>
      <c r="J121" s="7">
        <v>5</v>
      </c>
      <c r="K121" s="6">
        <v>39.07</v>
      </c>
      <c r="L121" s="7">
        <v>229</v>
      </c>
      <c r="M121" s="6">
        <v>0.08</v>
      </c>
      <c r="N121" s="9"/>
      <c r="O121" s="6">
        <v>10.76</v>
      </c>
      <c r="P121" s="8">
        <v>0.1</v>
      </c>
      <c r="Q121" s="6">
        <v>0.04</v>
      </c>
      <c r="R121" s="8">
        <v>12.5</v>
      </c>
      <c r="S121" s="6">
        <v>7.51</v>
      </c>
      <c r="T121" s="6">
        <v>45.69</v>
      </c>
      <c r="U121" s="6">
        <v>0.56</v>
      </c>
      <c r="V121" s="6">
        <v>58.47</v>
      </c>
      <c r="W121" s="6">
        <v>26.25</v>
      </c>
      <c r="X121" s="6">
        <v>0.01</v>
      </c>
      <c r="Y121" s="9"/>
      <c r="Z121" s="5" t="s">
        <v>47</v>
      </c>
      <c r="AA121" s="5" t="s">
        <v>26</v>
      </c>
    </row>
    <row r="122" spans="1:27" ht="11.25" customHeight="1">
      <c r="A122" s="43" t="s">
        <v>36</v>
      </c>
      <c r="B122" s="43"/>
      <c r="C122" s="43"/>
      <c r="D122" s="43"/>
      <c r="E122" s="43"/>
      <c r="F122" s="10"/>
      <c r="G122" s="51">
        <v>430</v>
      </c>
      <c r="H122" s="51"/>
      <c r="I122" s="6">
        <v>6.16</v>
      </c>
      <c r="J122" s="7">
        <v>5</v>
      </c>
      <c r="K122" s="6">
        <v>71.12</v>
      </c>
      <c r="L122" s="7">
        <v>369</v>
      </c>
      <c r="M122" s="6">
        <v>0.12</v>
      </c>
      <c r="N122" s="6">
        <v>5.75</v>
      </c>
      <c r="O122" s="6">
        <v>10.76</v>
      </c>
      <c r="P122" s="8">
        <v>0.1</v>
      </c>
      <c r="Q122" s="6">
        <v>0.09</v>
      </c>
      <c r="R122" s="6">
        <v>48.35</v>
      </c>
      <c r="S122" s="6">
        <v>29.31</v>
      </c>
      <c r="T122" s="6">
        <v>78.09</v>
      </c>
      <c r="U122" s="6">
        <v>5.66</v>
      </c>
      <c r="V122" s="6">
        <v>476.72</v>
      </c>
      <c r="W122" s="8">
        <v>29.4</v>
      </c>
      <c r="X122" s="6">
        <v>0.02</v>
      </c>
      <c r="Y122" s="9"/>
      <c r="Z122" s="11"/>
      <c r="AA122" s="11"/>
    </row>
    <row r="123" spans="1:27" ht="11.25" customHeight="1">
      <c r="A123" s="43" t="s">
        <v>37</v>
      </c>
      <c r="B123" s="43"/>
      <c r="C123" s="43"/>
      <c r="D123" s="43"/>
      <c r="E123" s="43"/>
      <c r="F123" s="10"/>
      <c r="G123" s="52">
        <f>G122+G117+G109</f>
        <v>1837.5</v>
      </c>
      <c r="H123" s="52"/>
      <c r="I123" s="6">
        <f>I122+I117+I109</f>
        <v>55.239999999999995</v>
      </c>
      <c r="J123" s="7">
        <f>J122+J117+J109</f>
        <v>62.66</v>
      </c>
      <c r="K123" s="6">
        <f>K122+K117+K109</f>
        <v>328.74</v>
      </c>
      <c r="L123" s="12">
        <f>L122+L117+L109</f>
        <v>2023.3799999999999</v>
      </c>
      <c r="M123" s="6">
        <v>0.76</v>
      </c>
      <c r="N123" s="6">
        <v>81.31</v>
      </c>
      <c r="O123" s="6">
        <v>94.48</v>
      </c>
      <c r="P123" s="6">
        <v>0.77</v>
      </c>
      <c r="Q123" s="7">
        <v>1</v>
      </c>
      <c r="R123" s="6">
        <v>233.95</v>
      </c>
      <c r="S123" s="6">
        <v>176.42</v>
      </c>
      <c r="T123" s="6">
        <v>669.62</v>
      </c>
      <c r="U123" s="6">
        <v>16.79</v>
      </c>
      <c r="V123" s="14">
        <v>2249.1</v>
      </c>
      <c r="W123" s="6">
        <v>352.53</v>
      </c>
      <c r="X123" s="6">
        <v>0.19</v>
      </c>
      <c r="Y123" s="6">
        <v>6.81</v>
      </c>
      <c r="Z123" s="11"/>
      <c r="AA123" s="11"/>
    </row>
    <row r="124" spans="1:27" ht="21.75" customHeight="1">
      <c r="A124" s="64" t="s">
        <v>107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</row>
    <row r="125" spans="1:27" ht="11.25" customHeight="1">
      <c r="A125" s="66" t="s">
        <v>1</v>
      </c>
      <c r="B125" s="66"/>
      <c r="C125" s="66"/>
      <c r="D125" s="66"/>
      <c r="E125" s="66"/>
      <c r="F125" s="1"/>
      <c r="G125" s="66" t="s">
        <v>2</v>
      </c>
      <c r="H125" s="66"/>
      <c r="I125" s="61" t="s">
        <v>3</v>
      </c>
      <c r="J125" s="61"/>
      <c r="K125" s="61"/>
      <c r="L125" s="62" t="s">
        <v>4</v>
      </c>
      <c r="M125" s="61" t="s">
        <v>5</v>
      </c>
      <c r="N125" s="61"/>
      <c r="O125" s="61"/>
      <c r="P125" s="61"/>
      <c r="Q125" s="61"/>
      <c r="R125" s="69" t="s">
        <v>6</v>
      </c>
      <c r="S125" s="69"/>
      <c r="T125" s="69"/>
      <c r="U125" s="69"/>
      <c r="V125" s="69"/>
      <c r="W125" s="69"/>
      <c r="X125" s="69"/>
      <c r="Y125" s="69"/>
      <c r="Z125" s="70" t="s">
        <v>7</v>
      </c>
      <c r="AA125" s="70" t="s">
        <v>8</v>
      </c>
    </row>
    <row r="126" spans="1:27" ht="11.25" customHeight="1">
      <c r="A126" s="67"/>
      <c r="B126" s="68"/>
      <c r="C126" s="68"/>
      <c r="D126" s="68"/>
      <c r="E126" s="68"/>
      <c r="F126" s="2"/>
      <c r="G126" s="67"/>
      <c r="H126" s="68"/>
      <c r="I126" s="3" t="s">
        <v>9</v>
      </c>
      <c r="J126" s="3" t="s">
        <v>10</v>
      </c>
      <c r="K126" s="3" t="s">
        <v>11</v>
      </c>
      <c r="L126" s="63"/>
      <c r="M126" s="3" t="s">
        <v>12</v>
      </c>
      <c r="N126" s="3" t="s">
        <v>13</v>
      </c>
      <c r="O126" s="3" t="s">
        <v>14</v>
      </c>
      <c r="P126" s="3" t="s">
        <v>15</v>
      </c>
      <c r="Q126" s="3" t="s">
        <v>16</v>
      </c>
      <c r="R126" s="3" t="s">
        <v>17</v>
      </c>
      <c r="S126" s="3" t="s">
        <v>18</v>
      </c>
      <c r="T126" s="4" t="s">
        <v>19</v>
      </c>
      <c r="U126" s="4" t="s">
        <v>20</v>
      </c>
      <c r="V126" s="4" t="s">
        <v>21</v>
      </c>
      <c r="W126" s="4" t="s">
        <v>22</v>
      </c>
      <c r="X126" s="4" t="s">
        <v>23</v>
      </c>
      <c r="Y126" s="4" t="s">
        <v>24</v>
      </c>
      <c r="Z126" s="71"/>
      <c r="AA126" s="71"/>
    </row>
    <row r="127" spans="1:27" ht="11.25" customHeight="1">
      <c r="A127" s="48" t="s">
        <v>25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</row>
    <row r="128" spans="1:27" ht="21.75" customHeight="1">
      <c r="A128" s="47" t="s">
        <v>126</v>
      </c>
      <c r="B128" s="42"/>
      <c r="C128" s="42"/>
      <c r="D128" s="42"/>
      <c r="E128" s="42"/>
      <c r="F128" s="42"/>
      <c r="G128" s="51">
        <v>100</v>
      </c>
      <c r="H128" s="52"/>
      <c r="I128" s="8">
        <v>1.21</v>
      </c>
      <c r="J128" s="6">
        <v>0.09</v>
      </c>
      <c r="K128" s="6">
        <v>13.55</v>
      </c>
      <c r="L128" s="6">
        <v>54.04</v>
      </c>
      <c r="M128" s="6">
        <v>0.05</v>
      </c>
      <c r="N128" s="8">
        <v>5.4</v>
      </c>
      <c r="O128" s="6">
        <v>0.56</v>
      </c>
      <c r="P128" s="6">
        <v>0.18</v>
      </c>
      <c r="Q128" s="8">
        <v>0.1</v>
      </c>
      <c r="R128" s="6">
        <v>9.48</v>
      </c>
      <c r="S128" s="6">
        <v>17.58</v>
      </c>
      <c r="T128" s="8">
        <v>106.4</v>
      </c>
      <c r="U128" s="8">
        <v>1.7</v>
      </c>
      <c r="V128" s="6">
        <v>186.53</v>
      </c>
      <c r="W128" s="6">
        <v>26.68</v>
      </c>
      <c r="X128" s="9"/>
      <c r="Y128" s="6">
        <v>6.71</v>
      </c>
      <c r="Z128" s="21" t="s">
        <v>127</v>
      </c>
      <c r="AA128" s="5">
        <v>2022</v>
      </c>
    </row>
    <row r="129" spans="1:27" ht="18" customHeight="1">
      <c r="A129" s="72" t="s">
        <v>187</v>
      </c>
      <c r="B129" s="72"/>
      <c r="C129" s="72"/>
      <c r="D129" s="72"/>
      <c r="E129" s="72"/>
      <c r="F129" s="72"/>
      <c r="G129" s="60">
        <v>210</v>
      </c>
      <c r="H129" s="73"/>
      <c r="I129" s="6">
        <v>6.5</v>
      </c>
      <c r="J129" s="6">
        <v>5.11</v>
      </c>
      <c r="K129" s="6">
        <v>47.07</v>
      </c>
      <c r="L129" s="6">
        <v>255.93</v>
      </c>
      <c r="M129" s="8">
        <v>0.1</v>
      </c>
      <c r="N129" s="9"/>
      <c r="O129" s="8">
        <v>20.8</v>
      </c>
      <c r="P129" s="6">
        <v>0.08</v>
      </c>
      <c r="Q129" s="6">
        <v>0.03</v>
      </c>
      <c r="R129" s="6">
        <v>21.21</v>
      </c>
      <c r="S129" s="6">
        <v>9.65</v>
      </c>
      <c r="T129" s="6">
        <v>52.97</v>
      </c>
      <c r="U129" s="6">
        <v>1.22</v>
      </c>
      <c r="V129" s="6">
        <v>71.04</v>
      </c>
      <c r="W129" s="6">
        <v>100.14</v>
      </c>
      <c r="X129" s="6">
        <v>0.01</v>
      </c>
      <c r="Y129" s="6">
        <v>0.01</v>
      </c>
      <c r="Z129" s="21" t="s">
        <v>29</v>
      </c>
      <c r="AA129" s="5" t="s">
        <v>104</v>
      </c>
    </row>
    <row r="130" spans="1:27" ht="11.25" customHeight="1">
      <c r="A130" s="42" t="s">
        <v>65</v>
      </c>
      <c r="B130" s="42"/>
      <c r="C130" s="42"/>
      <c r="D130" s="42"/>
      <c r="E130" s="42"/>
      <c r="F130" s="42"/>
      <c r="G130" s="51">
        <v>215</v>
      </c>
      <c r="H130" s="51"/>
      <c r="I130" s="8">
        <v>0.07</v>
      </c>
      <c r="J130" s="6">
        <v>0.01</v>
      </c>
      <c r="K130" s="8">
        <v>10.78</v>
      </c>
      <c r="L130" s="6">
        <v>42.04</v>
      </c>
      <c r="M130" s="6"/>
      <c r="N130" s="7"/>
      <c r="O130" s="9"/>
      <c r="P130" s="9"/>
      <c r="Q130" s="6"/>
      <c r="R130" s="7"/>
      <c r="S130" s="8"/>
      <c r="T130" s="8"/>
      <c r="U130" s="6"/>
      <c r="V130" s="8"/>
      <c r="W130" s="9"/>
      <c r="X130" s="9"/>
      <c r="Y130" s="9"/>
      <c r="Z130" s="21" t="s">
        <v>128</v>
      </c>
      <c r="AA130" s="5">
        <v>2022</v>
      </c>
    </row>
    <row r="131" spans="1:27" ht="12.75" customHeight="1">
      <c r="A131" s="47" t="s">
        <v>68</v>
      </c>
      <c r="B131" s="42"/>
      <c r="C131" s="42"/>
      <c r="D131" s="42"/>
      <c r="E131" s="42"/>
      <c r="F131" s="42"/>
      <c r="G131" s="51">
        <v>40</v>
      </c>
      <c r="H131" s="52"/>
      <c r="I131" s="6">
        <v>2.64</v>
      </c>
      <c r="J131" s="6">
        <v>0.26</v>
      </c>
      <c r="K131" s="6">
        <v>18.76</v>
      </c>
      <c r="L131" s="6">
        <v>89.56</v>
      </c>
      <c r="M131" s="9"/>
      <c r="N131" s="8">
        <v>2.1</v>
      </c>
      <c r="O131" s="9"/>
      <c r="P131" s="9"/>
      <c r="Q131" s="6">
        <v>0.01</v>
      </c>
      <c r="R131" s="6">
        <v>7.25</v>
      </c>
      <c r="S131" s="7">
        <v>5</v>
      </c>
      <c r="T131" s="6">
        <v>9.34</v>
      </c>
      <c r="U131" s="6">
        <v>0.87</v>
      </c>
      <c r="V131" s="8">
        <v>33.4</v>
      </c>
      <c r="W131" s="9"/>
      <c r="X131" s="9"/>
      <c r="Y131" s="9"/>
      <c r="Z131" s="19"/>
      <c r="AA131" s="5"/>
    </row>
    <row r="132" spans="1:27" ht="21.75" customHeight="1">
      <c r="A132" s="47" t="s">
        <v>71</v>
      </c>
      <c r="B132" s="42"/>
      <c r="C132" s="42"/>
      <c r="D132" s="42"/>
      <c r="E132" s="42"/>
      <c r="F132" s="42"/>
      <c r="G132" s="51">
        <v>40</v>
      </c>
      <c r="H132" s="52"/>
      <c r="I132" s="6">
        <v>3</v>
      </c>
      <c r="J132" s="6">
        <v>3.92</v>
      </c>
      <c r="K132" s="6">
        <v>30.68</v>
      </c>
      <c r="L132" s="6">
        <v>168.9</v>
      </c>
      <c r="M132" s="6">
        <v>0.04</v>
      </c>
      <c r="N132" s="9"/>
      <c r="O132" s="9"/>
      <c r="P132" s="9"/>
      <c r="Q132" s="6">
        <v>0.01</v>
      </c>
      <c r="R132" s="6">
        <v>4.84</v>
      </c>
      <c r="S132" s="6">
        <v>7.26</v>
      </c>
      <c r="T132" s="8">
        <v>18.7</v>
      </c>
      <c r="U132" s="6">
        <v>0.44</v>
      </c>
      <c r="V132" s="6">
        <v>28.82</v>
      </c>
      <c r="W132" s="6">
        <v>0.79</v>
      </c>
      <c r="X132" s="9"/>
      <c r="Y132" s="9"/>
      <c r="Z132" s="19"/>
      <c r="AA132" s="5"/>
    </row>
    <row r="133" spans="1:27" ht="15.75" customHeight="1">
      <c r="A133" s="39" t="s">
        <v>180</v>
      </c>
      <c r="B133" s="40"/>
      <c r="C133" s="40"/>
      <c r="D133" s="40"/>
      <c r="E133" s="40"/>
      <c r="F133" s="41"/>
      <c r="G133" s="49">
        <f>SUM(G128:H132)</f>
        <v>605</v>
      </c>
      <c r="H133" s="50"/>
      <c r="I133" s="6">
        <f>SUM(I128:I132)</f>
        <v>13.42</v>
      </c>
      <c r="J133" s="6">
        <f>SUM(J128:J132)</f>
        <v>9.39</v>
      </c>
      <c r="K133" s="8">
        <f>SUM(K128:K132)</f>
        <v>120.84</v>
      </c>
      <c r="L133" s="6">
        <f>SUM(L128:L132)</f>
        <v>610.47</v>
      </c>
      <c r="M133" s="8">
        <v>0.2</v>
      </c>
      <c r="N133" s="8">
        <v>8.5</v>
      </c>
      <c r="O133" s="6">
        <v>21.91</v>
      </c>
      <c r="P133" s="6">
        <v>0.26</v>
      </c>
      <c r="Q133" s="6">
        <v>0.16</v>
      </c>
      <c r="R133" s="6">
        <v>44.98</v>
      </c>
      <c r="S133" s="6">
        <v>41.69</v>
      </c>
      <c r="T133" s="6">
        <v>194.42</v>
      </c>
      <c r="U133" s="6">
        <v>4.31</v>
      </c>
      <c r="V133" s="6">
        <v>330.56</v>
      </c>
      <c r="W133" s="6">
        <v>127.62</v>
      </c>
      <c r="X133" s="6">
        <v>0.01</v>
      </c>
      <c r="Y133" s="6">
        <v>6.72</v>
      </c>
      <c r="Z133" s="20"/>
      <c r="AA133" s="11"/>
    </row>
    <row r="134" spans="1:27" ht="21" customHeight="1">
      <c r="A134" s="48" t="s">
        <v>28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</row>
    <row r="135" spans="1:27" ht="21.75" customHeight="1">
      <c r="A135" s="47" t="s">
        <v>108</v>
      </c>
      <c r="B135" s="42"/>
      <c r="C135" s="42"/>
      <c r="D135" s="42"/>
      <c r="E135" s="42"/>
      <c r="F135" s="42"/>
      <c r="G135" s="51">
        <v>250</v>
      </c>
      <c r="H135" s="51"/>
      <c r="I135" s="8">
        <v>5.97</v>
      </c>
      <c r="J135" s="6">
        <v>10.4</v>
      </c>
      <c r="K135" s="6">
        <v>25.02</v>
      </c>
      <c r="L135" s="6">
        <v>215.1</v>
      </c>
      <c r="M135" s="6">
        <v>0.13</v>
      </c>
      <c r="N135" s="8">
        <v>1.3</v>
      </c>
      <c r="O135" s="6">
        <v>32.56</v>
      </c>
      <c r="P135" s="6">
        <v>0.29</v>
      </c>
      <c r="Q135" s="6">
        <v>0.19</v>
      </c>
      <c r="R135" s="6">
        <v>32.49</v>
      </c>
      <c r="S135" s="6">
        <v>33.84</v>
      </c>
      <c r="T135" s="6">
        <v>214.54</v>
      </c>
      <c r="U135" s="6">
        <v>1.92</v>
      </c>
      <c r="V135" s="6">
        <v>227.49</v>
      </c>
      <c r="W135" s="6">
        <v>44.51</v>
      </c>
      <c r="X135" s="8">
        <v>0.1</v>
      </c>
      <c r="Y135" s="6">
        <v>0.02</v>
      </c>
      <c r="Z135" s="21" t="s">
        <v>29</v>
      </c>
      <c r="AA135" s="33" t="s">
        <v>104</v>
      </c>
    </row>
    <row r="136" spans="1:27" ht="19.5" customHeight="1">
      <c r="A136" s="47" t="s">
        <v>125</v>
      </c>
      <c r="B136" s="42"/>
      <c r="C136" s="42"/>
      <c r="D136" s="42"/>
      <c r="E136" s="42"/>
      <c r="F136" s="42"/>
      <c r="G136" s="51">
        <v>110</v>
      </c>
      <c r="H136" s="51"/>
      <c r="I136" s="6">
        <v>12.14</v>
      </c>
      <c r="J136" s="6">
        <v>10.5</v>
      </c>
      <c r="K136" s="6">
        <v>9.51</v>
      </c>
      <c r="L136" s="6">
        <v>180.99</v>
      </c>
      <c r="M136" s="6">
        <v>0.18</v>
      </c>
      <c r="N136" s="6">
        <v>33.46</v>
      </c>
      <c r="O136" s="6">
        <v>25.96</v>
      </c>
      <c r="P136" s="6">
        <v>0.09</v>
      </c>
      <c r="Q136" s="6">
        <v>0.14</v>
      </c>
      <c r="R136" s="6">
        <v>52.41</v>
      </c>
      <c r="S136" s="6">
        <v>40.94</v>
      </c>
      <c r="T136" s="6">
        <v>104.23</v>
      </c>
      <c r="U136" s="6">
        <v>1.67</v>
      </c>
      <c r="V136" s="6">
        <v>844.29</v>
      </c>
      <c r="W136" s="6">
        <v>75.91</v>
      </c>
      <c r="X136" s="6">
        <v>0.04</v>
      </c>
      <c r="Y136" s="9"/>
      <c r="Z136" s="21" t="s">
        <v>29</v>
      </c>
      <c r="AA136" s="33" t="s">
        <v>104</v>
      </c>
    </row>
    <row r="137" spans="1:27" ht="20.25" customHeight="1">
      <c r="A137" s="55" t="s">
        <v>109</v>
      </c>
      <c r="B137" s="56"/>
      <c r="C137" s="56"/>
      <c r="D137" s="56"/>
      <c r="E137" s="56"/>
      <c r="F137" s="57"/>
      <c r="G137" s="53">
        <v>180</v>
      </c>
      <c r="H137" s="54"/>
      <c r="I137" s="6">
        <v>3.72</v>
      </c>
      <c r="J137" s="6">
        <v>4.65</v>
      </c>
      <c r="K137" s="6">
        <v>31.89</v>
      </c>
      <c r="L137" s="6">
        <v>182.7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9"/>
      <c r="Z137" s="21" t="s">
        <v>29</v>
      </c>
      <c r="AA137" s="33" t="s">
        <v>104</v>
      </c>
    </row>
    <row r="138" spans="1:27" ht="11.25" customHeight="1">
      <c r="A138" s="47" t="s">
        <v>69</v>
      </c>
      <c r="B138" s="42"/>
      <c r="C138" s="42"/>
      <c r="D138" s="42"/>
      <c r="E138" s="42"/>
      <c r="F138" s="42"/>
      <c r="G138" s="51">
        <v>65</v>
      </c>
      <c r="H138" s="51"/>
      <c r="I138" s="6">
        <v>4.29</v>
      </c>
      <c r="J138" s="6">
        <v>0.78</v>
      </c>
      <c r="K138" s="6">
        <v>27.11</v>
      </c>
      <c r="L138" s="6">
        <v>125.7</v>
      </c>
      <c r="M138" s="9"/>
      <c r="N138" s="8">
        <v>2.9</v>
      </c>
      <c r="O138" s="9"/>
      <c r="P138" s="9"/>
      <c r="Q138" s="6">
        <v>0.01</v>
      </c>
      <c r="R138" s="6">
        <v>8.05</v>
      </c>
      <c r="S138" s="6">
        <v>5.24</v>
      </c>
      <c r="T138" s="6">
        <v>9.78</v>
      </c>
      <c r="U138" s="6">
        <v>0.89</v>
      </c>
      <c r="V138" s="6">
        <v>36.66</v>
      </c>
      <c r="W138" s="9"/>
      <c r="X138" s="9"/>
      <c r="Y138" s="9"/>
      <c r="Z138" s="19"/>
      <c r="AA138" s="5"/>
    </row>
    <row r="139" spans="1:27" ht="11.25" customHeight="1">
      <c r="A139" s="47" t="s">
        <v>79</v>
      </c>
      <c r="B139" s="42"/>
      <c r="C139" s="42"/>
      <c r="D139" s="42"/>
      <c r="E139" s="42"/>
      <c r="F139" s="42"/>
      <c r="G139" s="51">
        <v>200</v>
      </c>
      <c r="H139" s="51"/>
      <c r="I139" s="6">
        <v>1.02</v>
      </c>
      <c r="J139" s="6">
        <v>0.06</v>
      </c>
      <c r="K139" s="6">
        <v>32.96</v>
      </c>
      <c r="L139" s="32">
        <v>124.8</v>
      </c>
      <c r="M139" s="6">
        <v>0.04</v>
      </c>
      <c r="N139" s="9"/>
      <c r="O139" s="9"/>
      <c r="P139" s="9"/>
      <c r="Q139" s="6">
        <v>0.02</v>
      </c>
      <c r="R139" s="6">
        <v>4.14</v>
      </c>
      <c r="S139" s="6">
        <v>4.37</v>
      </c>
      <c r="T139" s="6">
        <v>20.01</v>
      </c>
      <c r="U139" s="6">
        <v>0.92</v>
      </c>
      <c r="V139" s="6">
        <v>31.28</v>
      </c>
      <c r="W139" s="6">
        <v>1.29</v>
      </c>
      <c r="X139" s="9"/>
      <c r="Y139" s="9"/>
      <c r="Z139" s="21" t="s">
        <v>129</v>
      </c>
      <c r="AA139" s="5">
        <v>2022</v>
      </c>
    </row>
    <row r="140" spans="1:27" ht="11.25" customHeight="1">
      <c r="A140" s="39" t="s">
        <v>181</v>
      </c>
      <c r="B140" s="40"/>
      <c r="C140" s="40"/>
      <c r="D140" s="40"/>
      <c r="E140" s="40"/>
      <c r="F140" s="41"/>
      <c r="G140" s="51">
        <f>SUM(G135:H139)</f>
        <v>805</v>
      </c>
      <c r="H140" s="51"/>
      <c r="I140" s="6">
        <f>SUM(I135:I139)</f>
        <v>27.139999999999997</v>
      </c>
      <c r="J140" s="6">
        <f>SUM(J135:J139)</f>
        <v>26.389999999999997</v>
      </c>
      <c r="K140" s="8">
        <f>SUM(K135:K139)</f>
        <v>126.49000000000001</v>
      </c>
      <c r="L140" s="6">
        <f>SUM(L135:L139)</f>
        <v>829.29</v>
      </c>
      <c r="M140" s="6">
        <v>0.44</v>
      </c>
      <c r="N140" s="6">
        <v>67.06</v>
      </c>
      <c r="O140" s="6">
        <v>61.81</v>
      </c>
      <c r="P140" s="6">
        <v>0.41</v>
      </c>
      <c r="Q140" s="6">
        <v>0.75</v>
      </c>
      <c r="R140" s="6">
        <v>140.62</v>
      </c>
      <c r="S140" s="6">
        <v>105.42</v>
      </c>
      <c r="T140" s="6">
        <v>397.11</v>
      </c>
      <c r="U140" s="6">
        <v>6.82</v>
      </c>
      <c r="V140" s="13">
        <v>1441.82</v>
      </c>
      <c r="W140" s="6">
        <v>195.51</v>
      </c>
      <c r="X140" s="6">
        <v>0.16</v>
      </c>
      <c r="Y140" s="6">
        <v>0.09</v>
      </c>
      <c r="Z140" s="20"/>
      <c r="AA140" s="11"/>
    </row>
    <row r="141" spans="1:27" ht="11.25" customHeight="1">
      <c r="A141" s="48" t="s">
        <v>32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</row>
    <row r="142" spans="1:27" ht="11.25" customHeight="1">
      <c r="A142" s="42" t="s">
        <v>33</v>
      </c>
      <c r="B142" s="42"/>
      <c r="C142" s="42"/>
      <c r="D142" s="42"/>
      <c r="E142" s="42"/>
      <c r="F142" s="42"/>
      <c r="G142" s="51">
        <v>200</v>
      </c>
      <c r="H142" s="51"/>
      <c r="I142" s="9"/>
      <c r="J142" s="9"/>
      <c r="K142" s="8">
        <v>20.2</v>
      </c>
      <c r="L142" s="7">
        <v>88</v>
      </c>
      <c r="M142" s="6">
        <v>0.02</v>
      </c>
      <c r="N142" s="9"/>
      <c r="O142" s="9"/>
      <c r="P142" s="9"/>
      <c r="Q142" s="6">
        <v>0.02</v>
      </c>
      <c r="R142" s="7">
        <v>14</v>
      </c>
      <c r="S142" s="7">
        <v>8</v>
      </c>
      <c r="T142" s="7">
        <v>14</v>
      </c>
      <c r="U142" s="8">
        <v>2.8</v>
      </c>
      <c r="V142" s="7">
        <v>240</v>
      </c>
      <c r="W142" s="7">
        <v>2</v>
      </c>
      <c r="X142" s="9"/>
      <c r="Y142" s="9"/>
      <c r="Z142" s="5"/>
      <c r="AA142" s="5"/>
    </row>
    <row r="143" spans="1:27" ht="11.25" customHeight="1">
      <c r="A143" s="42" t="s">
        <v>41</v>
      </c>
      <c r="B143" s="42"/>
      <c r="C143" s="42"/>
      <c r="D143" s="42"/>
      <c r="E143" s="42"/>
      <c r="F143" s="42"/>
      <c r="G143" s="51">
        <v>130</v>
      </c>
      <c r="H143" s="51"/>
      <c r="I143" s="6">
        <v>0.46</v>
      </c>
      <c r="J143" s="9"/>
      <c r="K143" s="6">
        <v>11.85</v>
      </c>
      <c r="L143" s="7">
        <v>52</v>
      </c>
      <c r="M143" s="6">
        <v>0.02</v>
      </c>
      <c r="N143" s="6">
        <v>5.75</v>
      </c>
      <c r="O143" s="9"/>
      <c r="P143" s="9"/>
      <c r="Q143" s="6">
        <v>0.03</v>
      </c>
      <c r="R143" s="6">
        <v>21.85</v>
      </c>
      <c r="S143" s="8">
        <v>13.8</v>
      </c>
      <c r="T143" s="8">
        <v>18.4</v>
      </c>
      <c r="U143" s="8">
        <v>2.3</v>
      </c>
      <c r="V143" s="6">
        <v>178.25</v>
      </c>
      <c r="W143" s="6">
        <v>1.15</v>
      </c>
      <c r="X143" s="6">
        <v>0.01</v>
      </c>
      <c r="Y143" s="9"/>
      <c r="Z143" s="5">
        <v>231</v>
      </c>
      <c r="AA143" s="5">
        <v>2022</v>
      </c>
    </row>
    <row r="144" spans="1:27" ht="12.75" customHeight="1">
      <c r="A144" s="42" t="s">
        <v>46</v>
      </c>
      <c r="B144" s="42"/>
      <c r="C144" s="42"/>
      <c r="D144" s="42"/>
      <c r="E144" s="42"/>
      <c r="F144" s="42"/>
      <c r="G144" s="51">
        <v>100</v>
      </c>
      <c r="H144" s="51"/>
      <c r="I144" s="8">
        <v>5.7</v>
      </c>
      <c r="J144" s="7">
        <v>5</v>
      </c>
      <c r="K144" s="6">
        <v>39.07</v>
      </c>
      <c r="L144" s="7">
        <v>229</v>
      </c>
      <c r="M144" s="6">
        <v>0.08</v>
      </c>
      <c r="N144" s="9"/>
      <c r="O144" s="6">
        <v>10.76</v>
      </c>
      <c r="P144" s="8">
        <v>0.1</v>
      </c>
      <c r="Q144" s="6">
        <v>0.04</v>
      </c>
      <c r="R144" s="8">
        <v>12.5</v>
      </c>
      <c r="S144" s="6">
        <v>7.51</v>
      </c>
      <c r="T144" s="6">
        <v>45.69</v>
      </c>
      <c r="U144" s="6">
        <v>0.56</v>
      </c>
      <c r="V144" s="6">
        <v>58.47</v>
      </c>
      <c r="W144" s="6">
        <v>26.25</v>
      </c>
      <c r="X144" s="6">
        <v>0.01</v>
      </c>
      <c r="Y144" s="9"/>
      <c r="Z144" s="5" t="s">
        <v>47</v>
      </c>
      <c r="AA144" s="5" t="s">
        <v>26</v>
      </c>
    </row>
    <row r="145" spans="1:27" ht="12.75" customHeight="1">
      <c r="A145" s="43" t="s">
        <v>36</v>
      </c>
      <c r="B145" s="43"/>
      <c r="C145" s="43"/>
      <c r="D145" s="43"/>
      <c r="E145" s="43"/>
      <c r="F145" s="10"/>
      <c r="G145" s="51">
        <v>430</v>
      </c>
      <c r="H145" s="51"/>
      <c r="I145" s="6">
        <v>6.16</v>
      </c>
      <c r="J145" s="7">
        <v>5</v>
      </c>
      <c r="K145" s="6">
        <v>71.12</v>
      </c>
      <c r="L145" s="7">
        <v>369</v>
      </c>
      <c r="M145" s="6">
        <v>0.12</v>
      </c>
      <c r="N145" s="6">
        <v>5.75</v>
      </c>
      <c r="O145" s="6">
        <v>10.76</v>
      </c>
      <c r="P145" s="8">
        <v>0.1</v>
      </c>
      <c r="Q145" s="6">
        <v>0.09</v>
      </c>
      <c r="R145" s="6">
        <v>48.35</v>
      </c>
      <c r="S145" s="6">
        <v>29.31</v>
      </c>
      <c r="T145" s="6">
        <v>78.09</v>
      </c>
      <c r="U145" s="6">
        <v>5.66</v>
      </c>
      <c r="V145" s="6">
        <v>476.72</v>
      </c>
      <c r="W145" s="8">
        <v>29.4</v>
      </c>
      <c r="X145" s="6">
        <v>0.02</v>
      </c>
      <c r="Y145" s="9"/>
      <c r="Z145" s="11"/>
      <c r="AA145" s="11"/>
    </row>
    <row r="146" spans="1:27" ht="12.75" customHeight="1">
      <c r="A146" s="43" t="s">
        <v>37</v>
      </c>
      <c r="B146" s="43"/>
      <c r="C146" s="43"/>
      <c r="D146" s="43"/>
      <c r="E146" s="43"/>
      <c r="F146" s="10"/>
      <c r="G146" s="52">
        <f>G145+G140+G133</f>
        <v>1840</v>
      </c>
      <c r="H146" s="52"/>
      <c r="I146" s="6">
        <f>I145+I140+I133</f>
        <v>46.72</v>
      </c>
      <c r="J146" s="7">
        <f>J145+J140+J133</f>
        <v>40.78</v>
      </c>
      <c r="K146" s="6">
        <f>K145+K140+K133</f>
        <v>318.45000000000005</v>
      </c>
      <c r="L146" s="12">
        <f>L145+L140+L133</f>
        <v>1808.76</v>
      </c>
      <c r="M146" s="6">
        <v>0.76</v>
      </c>
      <c r="N146" s="6">
        <v>81.31</v>
      </c>
      <c r="O146" s="6">
        <v>94.48</v>
      </c>
      <c r="P146" s="6">
        <v>0.77</v>
      </c>
      <c r="Q146" s="7">
        <v>1</v>
      </c>
      <c r="R146" s="6">
        <v>233.95</v>
      </c>
      <c r="S146" s="6">
        <v>176.42</v>
      </c>
      <c r="T146" s="6">
        <v>669.62</v>
      </c>
      <c r="U146" s="6">
        <v>16.79</v>
      </c>
      <c r="V146" s="14">
        <v>2249.1</v>
      </c>
      <c r="W146" s="6">
        <v>352.53</v>
      </c>
      <c r="X146" s="6">
        <v>0.19</v>
      </c>
      <c r="Y146" s="6">
        <v>6.81</v>
      </c>
      <c r="Z146" s="11"/>
      <c r="AA146" s="11"/>
    </row>
    <row r="147" spans="1:27" ht="12.75" customHeight="1">
      <c r="A147" s="65" t="s">
        <v>48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</row>
    <row r="148" spans="1:27" ht="11.25" customHeight="1">
      <c r="A148" s="66" t="s">
        <v>1</v>
      </c>
      <c r="B148" s="66"/>
      <c r="C148" s="66"/>
      <c r="D148" s="66"/>
      <c r="E148" s="66"/>
      <c r="F148" s="1"/>
      <c r="G148" s="66" t="s">
        <v>2</v>
      </c>
      <c r="H148" s="66"/>
      <c r="I148" s="61" t="s">
        <v>3</v>
      </c>
      <c r="J148" s="61"/>
      <c r="K148" s="61"/>
      <c r="L148" s="62" t="s">
        <v>4</v>
      </c>
      <c r="M148" s="61" t="s">
        <v>5</v>
      </c>
      <c r="N148" s="61"/>
      <c r="O148" s="61"/>
      <c r="P148" s="61"/>
      <c r="Q148" s="61"/>
      <c r="R148" s="69" t="s">
        <v>6</v>
      </c>
      <c r="S148" s="69"/>
      <c r="T148" s="69"/>
      <c r="U148" s="69"/>
      <c r="V148" s="69"/>
      <c r="W148" s="69"/>
      <c r="X148" s="69"/>
      <c r="Y148" s="69"/>
      <c r="Z148" s="70" t="s">
        <v>7</v>
      </c>
      <c r="AA148" s="70" t="s">
        <v>8</v>
      </c>
    </row>
    <row r="149" spans="1:27" ht="11.25" customHeight="1">
      <c r="A149" s="67"/>
      <c r="B149" s="68"/>
      <c r="C149" s="68"/>
      <c r="D149" s="68"/>
      <c r="E149" s="68"/>
      <c r="F149" s="2"/>
      <c r="G149" s="67"/>
      <c r="H149" s="68"/>
      <c r="I149" s="3" t="s">
        <v>9</v>
      </c>
      <c r="J149" s="3" t="s">
        <v>10</v>
      </c>
      <c r="K149" s="3" t="s">
        <v>11</v>
      </c>
      <c r="L149" s="63"/>
      <c r="M149" s="3" t="s">
        <v>12</v>
      </c>
      <c r="N149" s="3" t="s">
        <v>13</v>
      </c>
      <c r="O149" s="3" t="s">
        <v>14</v>
      </c>
      <c r="P149" s="3" t="s">
        <v>15</v>
      </c>
      <c r="Q149" s="3" t="s">
        <v>16</v>
      </c>
      <c r="R149" s="3" t="s">
        <v>17</v>
      </c>
      <c r="S149" s="3" t="s">
        <v>18</v>
      </c>
      <c r="T149" s="4" t="s">
        <v>19</v>
      </c>
      <c r="U149" s="4" t="s">
        <v>20</v>
      </c>
      <c r="V149" s="4" t="s">
        <v>21</v>
      </c>
      <c r="W149" s="4" t="s">
        <v>22</v>
      </c>
      <c r="X149" s="4" t="s">
        <v>23</v>
      </c>
      <c r="Y149" s="4" t="s">
        <v>24</v>
      </c>
      <c r="Z149" s="71"/>
      <c r="AA149" s="71"/>
    </row>
    <row r="150" spans="1:27" ht="21.75" customHeight="1">
      <c r="A150" s="48" t="s">
        <v>25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</row>
    <row r="151" spans="1:27" ht="11.25" customHeight="1">
      <c r="A151" s="47" t="s">
        <v>86</v>
      </c>
      <c r="B151" s="42"/>
      <c r="C151" s="42"/>
      <c r="D151" s="42"/>
      <c r="E151" s="42"/>
      <c r="F151" s="42"/>
      <c r="G151" s="51">
        <v>225</v>
      </c>
      <c r="H151" s="51"/>
      <c r="I151" s="8">
        <v>11.65</v>
      </c>
      <c r="J151" s="6">
        <v>8.83</v>
      </c>
      <c r="K151" s="6">
        <v>66.89</v>
      </c>
      <c r="L151" s="6">
        <v>392.2</v>
      </c>
      <c r="M151" s="6">
        <v>0.05</v>
      </c>
      <c r="N151" s="6">
        <v>2.38</v>
      </c>
      <c r="O151" s="6">
        <v>1.62</v>
      </c>
      <c r="P151" s="6">
        <v>0.12</v>
      </c>
      <c r="Q151" s="6">
        <v>0.05</v>
      </c>
      <c r="R151" s="6">
        <v>20.71</v>
      </c>
      <c r="S151" s="6">
        <v>12.33</v>
      </c>
      <c r="T151" s="6">
        <v>57.96</v>
      </c>
      <c r="U151" s="6">
        <v>0.89</v>
      </c>
      <c r="V151" s="6">
        <v>124.26</v>
      </c>
      <c r="W151" s="6">
        <v>36.84</v>
      </c>
      <c r="X151" s="6">
        <v>0.01</v>
      </c>
      <c r="Y151" s="6">
        <v>4.33</v>
      </c>
      <c r="Z151" s="21" t="s">
        <v>29</v>
      </c>
      <c r="AA151" s="21" t="s">
        <v>104</v>
      </c>
    </row>
    <row r="152" spans="1:27" ht="11.25" customHeight="1">
      <c r="A152" s="47" t="s">
        <v>87</v>
      </c>
      <c r="B152" s="42"/>
      <c r="C152" s="42"/>
      <c r="D152" s="42"/>
      <c r="E152" s="42"/>
      <c r="F152" s="42"/>
      <c r="G152" s="51">
        <v>25</v>
      </c>
      <c r="H152" s="51"/>
      <c r="I152" s="6">
        <v>1.8</v>
      </c>
      <c r="J152" s="6">
        <v>2.13</v>
      </c>
      <c r="K152" s="6">
        <v>13.88</v>
      </c>
      <c r="L152" s="6">
        <v>79.35</v>
      </c>
      <c r="M152" s="6">
        <v>0.04</v>
      </c>
      <c r="N152" s="9"/>
      <c r="O152" s="6">
        <v>26.68</v>
      </c>
      <c r="P152" s="8">
        <v>0.1</v>
      </c>
      <c r="Q152" s="6">
        <v>0.03</v>
      </c>
      <c r="R152" s="6">
        <v>11.45</v>
      </c>
      <c r="S152" s="6">
        <v>27.42</v>
      </c>
      <c r="T152" s="6">
        <v>84.38</v>
      </c>
      <c r="U152" s="8">
        <v>0.6</v>
      </c>
      <c r="V152" s="6">
        <v>55.31</v>
      </c>
      <c r="W152" s="6">
        <v>60.76</v>
      </c>
      <c r="X152" s="9"/>
      <c r="Y152" s="9"/>
      <c r="Z152" s="19"/>
      <c r="AA152" s="19"/>
    </row>
    <row r="153" spans="1:27" ht="11.25" customHeight="1">
      <c r="A153" s="47" t="s">
        <v>64</v>
      </c>
      <c r="B153" s="42"/>
      <c r="C153" s="42"/>
      <c r="D153" s="42"/>
      <c r="E153" s="42"/>
      <c r="F153" s="42"/>
      <c r="G153" s="51">
        <v>150</v>
      </c>
      <c r="H153" s="51"/>
      <c r="I153" s="6">
        <v>0.6</v>
      </c>
      <c r="J153" s="6">
        <v>0.6</v>
      </c>
      <c r="K153" s="6">
        <v>17.4</v>
      </c>
      <c r="L153" s="6">
        <v>73.02</v>
      </c>
      <c r="M153" s="6">
        <v>0.01</v>
      </c>
      <c r="N153" s="7">
        <v>1</v>
      </c>
      <c r="O153" s="9"/>
      <c r="P153" s="9"/>
      <c r="Q153" s="6">
        <v>0.01</v>
      </c>
      <c r="R153" s="7">
        <v>2</v>
      </c>
      <c r="S153" s="8">
        <v>2.1</v>
      </c>
      <c r="T153" s="8">
        <v>6.2</v>
      </c>
      <c r="U153" s="6">
        <v>0.07</v>
      </c>
      <c r="V153" s="8">
        <v>9.9</v>
      </c>
      <c r="W153" s="9"/>
      <c r="X153" s="9"/>
      <c r="Y153" s="9"/>
      <c r="Z153" s="21" t="s">
        <v>150</v>
      </c>
      <c r="AA153" s="21" t="s">
        <v>133</v>
      </c>
    </row>
    <row r="154" spans="1:27" ht="21.75" customHeight="1">
      <c r="A154" s="47" t="s">
        <v>65</v>
      </c>
      <c r="B154" s="42"/>
      <c r="C154" s="42"/>
      <c r="D154" s="42"/>
      <c r="E154" s="42"/>
      <c r="F154" s="42"/>
      <c r="G154" s="51">
        <v>200</v>
      </c>
      <c r="H154" s="51"/>
      <c r="I154" s="8">
        <v>0.06</v>
      </c>
      <c r="J154" s="6">
        <v>0.01</v>
      </c>
      <c r="K154" s="6">
        <v>10.03</v>
      </c>
      <c r="L154" s="6">
        <v>39.1</v>
      </c>
      <c r="M154" s="9"/>
      <c r="N154" s="8">
        <v>0.1</v>
      </c>
      <c r="O154" s="9"/>
      <c r="P154" s="9"/>
      <c r="Q154" s="6">
        <v>0.01</v>
      </c>
      <c r="R154" s="6">
        <v>5.25</v>
      </c>
      <c r="S154" s="8">
        <v>4.4</v>
      </c>
      <c r="T154" s="6">
        <v>8.24</v>
      </c>
      <c r="U154" s="6">
        <v>0.82</v>
      </c>
      <c r="V154" s="6">
        <v>25.25</v>
      </c>
      <c r="W154" s="9"/>
      <c r="X154" s="9"/>
      <c r="Y154" s="9"/>
      <c r="Z154" s="21" t="s">
        <v>128</v>
      </c>
      <c r="AA154" s="21" t="s">
        <v>133</v>
      </c>
    </row>
    <row r="155" spans="1:27" ht="12.75" customHeight="1">
      <c r="A155" s="39" t="s">
        <v>180</v>
      </c>
      <c r="B155" s="40"/>
      <c r="C155" s="40"/>
      <c r="D155" s="40"/>
      <c r="E155" s="40"/>
      <c r="F155" s="41"/>
      <c r="G155" s="51">
        <f>SUM(G151:H154)</f>
        <v>600</v>
      </c>
      <c r="H155" s="51"/>
      <c r="I155" s="6">
        <f>SUM(I151:I154)</f>
        <v>14.110000000000001</v>
      </c>
      <c r="J155" s="6">
        <f>SUM(J151:J154)</f>
        <v>11.57</v>
      </c>
      <c r="K155" s="6">
        <f>SUM(K151:K154)</f>
        <v>108.19999999999999</v>
      </c>
      <c r="L155" s="6">
        <f>SUM(L151:L154)</f>
        <v>583.67</v>
      </c>
      <c r="M155" s="6">
        <v>0.19</v>
      </c>
      <c r="N155" s="6">
        <v>16.48</v>
      </c>
      <c r="O155" s="8">
        <v>28.3</v>
      </c>
      <c r="P155" s="6">
        <v>0.22</v>
      </c>
      <c r="Q155" s="6">
        <v>0.14</v>
      </c>
      <c r="R155" s="6">
        <v>66.59</v>
      </c>
      <c r="S155" s="6">
        <v>67.52</v>
      </c>
      <c r="T155" s="6">
        <v>195.73</v>
      </c>
      <c r="U155" s="6">
        <v>5.82</v>
      </c>
      <c r="V155" s="6">
        <v>614.11</v>
      </c>
      <c r="W155" s="6">
        <v>101.24</v>
      </c>
      <c r="X155" s="6">
        <v>0.02</v>
      </c>
      <c r="Y155" s="6">
        <v>4.33</v>
      </c>
      <c r="Z155" s="20"/>
      <c r="AA155" s="20"/>
    </row>
    <row r="156" spans="1:27" ht="11.25" customHeight="1">
      <c r="A156" s="48" t="s">
        <v>28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</row>
    <row r="157" spans="1:27" ht="11.25" customHeight="1">
      <c r="A157" s="42" t="s">
        <v>66</v>
      </c>
      <c r="B157" s="42"/>
      <c r="C157" s="42"/>
      <c r="D157" s="42"/>
      <c r="E157" s="42"/>
      <c r="F157" s="42"/>
      <c r="G157" s="51">
        <v>30</v>
      </c>
      <c r="H157" s="51"/>
      <c r="I157" s="6">
        <v>0.24</v>
      </c>
      <c r="J157" s="6">
        <v>0.03</v>
      </c>
      <c r="K157" s="6">
        <v>0.74</v>
      </c>
      <c r="L157" s="6">
        <v>4.2</v>
      </c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21" t="s">
        <v>162</v>
      </c>
      <c r="AA157" s="21" t="s">
        <v>104</v>
      </c>
    </row>
    <row r="158" spans="1:27" ht="11.25" customHeight="1">
      <c r="A158" s="47" t="s">
        <v>130</v>
      </c>
      <c r="B158" s="42"/>
      <c r="C158" s="42"/>
      <c r="D158" s="42"/>
      <c r="E158" s="42"/>
      <c r="F158" s="42"/>
      <c r="G158" s="51">
        <v>250</v>
      </c>
      <c r="H158" s="51"/>
      <c r="I158" s="6">
        <v>3.9</v>
      </c>
      <c r="J158" s="6">
        <v>5.28</v>
      </c>
      <c r="K158" s="6">
        <v>15.91</v>
      </c>
      <c r="L158" s="6">
        <v>125.5</v>
      </c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21" t="s">
        <v>103</v>
      </c>
      <c r="AA158" s="21" t="s">
        <v>104</v>
      </c>
    </row>
    <row r="159" spans="1:27" ht="12.75" customHeight="1">
      <c r="A159" s="42" t="s">
        <v>88</v>
      </c>
      <c r="B159" s="42"/>
      <c r="C159" s="42"/>
      <c r="D159" s="42"/>
      <c r="E159" s="42"/>
      <c r="F159" s="42"/>
      <c r="G159" s="51">
        <v>280</v>
      </c>
      <c r="H159" s="51"/>
      <c r="I159" s="6">
        <v>16.63</v>
      </c>
      <c r="J159" s="6">
        <v>23.26</v>
      </c>
      <c r="K159" s="6">
        <v>15.15</v>
      </c>
      <c r="L159" s="6">
        <v>294.47</v>
      </c>
      <c r="M159" s="6">
        <v>0.31</v>
      </c>
      <c r="N159" s="9"/>
      <c r="O159" s="7">
        <v>21</v>
      </c>
      <c r="P159" s="6">
        <v>0.08</v>
      </c>
      <c r="Q159" s="6">
        <v>0.15</v>
      </c>
      <c r="R159" s="6">
        <v>20.47</v>
      </c>
      <c r="S159" s="6">
        <v>138.84</v>
      </c>
      <c r="T159" s="6">
        <v>209.06</v>
      </c>
      <c r="U159" s="8">
        <v>4.9</v>
      </c>
      <c r="V159" s="8">
        <v>264.1</v>
      </c>
      <c r="W159" s="6">
        <v>60.48</v>
      </c>
      <c r="X159" s="6">
        <v>0.01</v>
      </c>
      <c r="Y159" s="6">
        <v>0.01</v>
      </c>
      <c r="Z159" s="25" t="s">
        <v>162</v>
      </c>
      <c r="AA159" s="25" t="s">
        <v>104</v>
      </c>
    </row>
    <row r="160" spans="1:27" ht="14.25" customHeight="1">
      <c r="A160" s="42" t="s">
        <v>31</v>
      </c>
      <c r="B160" s="42"/>
      <c r="C160" s="42"/>
      <c r="D160" s="42"/>
      <c r="E160" s="42"/>
      <c r="F160" s="42"/>
      <c r="G160" s="51">
        <v>65</v>
      </c>
      <c r="H160" s="51"/>
      <c r="I160" s="6">
        <v>4.29</v>
      </c>
      <c r="J160" s="6">
        <v>0.78</v>
      </c>
      <c r="K160" s="6">
        <v>27.11</v>
      </c>
      <c r="L160" s="6">
        <v>125.7</v>
      </c>
      <c r="M160" s="6">
        <v>0.05</v>
      </c>
      <c r="N160" s="9"/>
      <c r="O160" s="9"/>
      <c r="P160" s="9"/>
      <c r="Q160" s="6">
        <v>0.02</v>
      </c>
      <c r="R160" s="6">
        <v>4.68</v>
      </c>
      <c r="S160" s="6">
        <v>4.94</v>
      </c>
      <c r="T160" s="6">
        <v>22.62</v>
      </c>
      <c r="U160" s="6">
        <v>1.04</v>
      </c>
      <c r="V160" s="6">
        <v>35.36</v>
      </c>
      <c r="W160" s="6">
        <v>1.46</v>
      </c>
      <c r="X160" s="9"/>
      <c r="Y160" s="24"/>
      <c r="Z160" s="27"/>
      <c r="AA160" s="27"/>
    </row>
    <row r="161" spans="1:27" ht="11.25" customHeight="1">
      <c r="A161" s="42" t="s">
        <v>68</v>
      </c>
      <c r="B161" s="42"/>
      <c r="C161" s="42"/>
      <c r="D161" s="42"/>
      <c r="E161" s="42"/>
      <c r="F161" s="42"/>
      <c r="G161" s="51">
        <v>20</v>
      </c>
      <c r="H161" s="51"/>
      <c r="I161" s="8">
        <v>1.32</v>
      </c>
      <c r="J161" s="6">
        <v>0.13</v>
      </c>
      <c r="K161" s="8">
        <v>9.38</v>
      </c>
      <c r="L161" s="6">
        <v>44.78</v>
      </c>
      <c r="M161" s="9"/>
      <c r="N161" s="9"/>
      <c r="O161" s="6">
        <v>0.01</v>
      </c>
      <c r="P161" s="9"/>
      <c r="Q161" s="9"/>
      <c r="R161" s="6">
        <v>0.02</v>
      </c>
      <c r="S161" s="6">
        <v>0.02</v>
      </c>
      <c r="T161" s="6">
        <v>0.11</v>
      </c>
      <c r="U161" s="9"/>
      <c r="V161" s="6">
        <v>0.16</v>
      </c>
      <c r="W161" s="9"/>
      <c r="X161" s="9"/>
      <c r="Y161" s="24"/>
      <c r="Z161" s="27"/>
      <c r="AA161" s="27"/>
    </row>
    <row r="162" spans="1:27" ht="14.25" customHeight="1">
      <c r="A162" s="55" t="s">
        <v>91</v>
      </c>
      <c r="B162" s="45"/>
      <c r="C162" s="45"/>
      <c r="D162" s="45"/>
      <c r="E162" s="45"/>
      <c r="F162" s="46"/>
      <c r="G162" s="53">
        <v>50</v>
      </c>
      <c r="H162" s="54"/>
      <c r="I162" s="8">
        <v>2.95</v>
      </c>
      <c r="J162" s="6">
        <v>2.35</v>
      </c>
      <c r="K162" s="8">
        <v>38.55</v>
      </c>
      <c r="L162" s="6">
        <v>183.4</v>
      </c>
      <c r="M162" s="9"/>
      <c r="N162" s="9"/>
      <c r="O162" s="6"/>
      <c r="P162" s="9"/>
      <c r="Q162" s="9"/>
      <c r="R162" s="6"/>
      <c r="S162" s="6"/>
      <c r="T162" s="6"/>
      <c r="U162" s="9"/>
      <c r="V162" s="6"/>
      <c r="W162" s="9"/>
      <c r="X162" s="9"/>
      <c r="Y162" s="24"/>
      <c r="Z162" s="27"/>
      <c r="AA162" s="27"/>
    </row>
    <row r="163" spans="1:27" ht="14.25" customHeight="1">
      <c r="A163" s="44" t="s">
        <v>89</v>
      </c>
      <c r="B163" s="45"/>
      <c r="C163" s="45"/>
      <c r="D163" s="45"/>
      <c r="E163" s="45"/>
      <c r="F163" s="46"/>
      <c r="G163" s="53">
        <v>200</v>
      </c>
      <c r="H163" s="54"/>
      <c r="I163" s="8">
        <v>0.02</v>
      </c>
      <c r="J163" s="6">
        <v>0</v>
      </c>
      <c r="K163" s="8">
        <v>9.79</v>
      </c>
      <c r="L163" s="6">
        <v>37.32</v>
      </c>
      <c r="M163" s="9"/>
      <c r="N163" s="9"/>
      <c r="O163" s="6"/>
      <c r="P163" s="9"/>
      <c r="Q163" s="9"/>
      <c r="R163" s="6"/>
      <c r="S163" s="6"/>
      <c r="T163" s="6"/>
      <c r="U163" s="9"/>
      <c r="V163" s="6"/>
      <c r="W163" s="9"/>
      <c r="X163" s="9"/>
      <c r="Y163" s="24"/>
      <c r="Z163" s="29" t="s">
        <v>156</v>
      </c>
      <c r="AA163" s="29" t="s">
        <v>133</v>
      </c>
    </row>
    <row r="164" spans="1:27" ht="14.25" customHeight="1">
      <c r="A164" s="39" t="s">
        <v>181</v>
      </c>
      <c r="B164" s="40"/>
      <c r="C164" s="40"/>
      <c r="D164" s="40"/>
      <c r="E164" s="40"/>
      <c r="F164" s="41"/>
      <c r="G164" s="51">
        <f>SUM(G157:H163)</f>
        <v>895</v>
      </c>
      <c r="H164" s="51"/>
      <c r="I164" s="7">
        <f>SUM(I157:I163)</f>
        <v>29.349999999999998</v>
      </c>
      <c r="J164" s="6">
        <f>SUM(J157:J163)</f>
        <v>31.830000000000002</v>
      </c>
      <c r="K164" s="6">
        <f>SUM(K157:K163)</f>
        <v>116.63</v>
      </c>
      <c r="L164" s="6">
        <f>SUM(L157:L163)</f>
        <v>815.37</v>
      </c>
      <c r="M164" s="6">
        <v>1.16</v>
      </c>
      <c r="N164" s="6">
        <v>0.38</v>
      </c>
      <c r="O164" s="6">
        <v>24.41</v>
      </c>
      <c r="P164" s="6">
        <v>0.08</v>
      </c>
      <c r="Q164" s="6">
        <v>1.39</v>
      </c>
      <c r="R164" s="6">
        <v>27.77</v>
      </c>
      <c r="S164" s="7">
        <v>148</v>
      </c>
      <c r="T164" s="6">
        <v>231.79</v>
      </c>
      <c r="U164" s="6">
        <v>8.14</v>
      </c>
      <c r="V164" s="6">
        <v>307.62</v>
      </c>
      <c r="W164" s="6">
        <v>61.94</v>
      </c>
      <c r="X164" s="6">
        <v>0.01</v>
      </c>
      <c r="Y164" s="31">
        <v>0.01</v>
      </c>
      <c r="Z164" s="20"/>
      <c r="AA164" s="20"/>
    </row>
    <row r="165" spans="1:27" ht="12.75" customHeight="1">
      <c r="A165" s="48" t="s">
        <v>32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58"/>
      <c r="AA165" s="58"/>
    </row>
    <row r="166" spans="1:27" ht="11.25" customHeight="1">
      <c r="A166" s="42"/>
      <c r="B166" s="42"/>
      <c r="C166" s="42"/>
      <c r="D166" s="42"/>
      <c r="E166" s="42"/>
      <c r="F166" s="42"/>
      <c r="G166" s="51">
        <v>200</v>
      </c>
      <c r="H166" s="51"/>
      <c r="I166" s="9"/>
      <c r="J166" s="9"/>
      <c r="K166" s="8">
        <v>20.2</v>
      </c>
      <c r="L166" s="7">
        <v>88</v>
      </c>
      <c r="M166" s="6">
        <v>0.02</v>
      </c>
      <c r="N166" s="9"/>
      <c r="O166" s="9"/>
      <c r="P166" s="9"/>
      <c r="Q166" s="6">
        <v>0.02</v>
      </c>
      <c r="R166" s="7">
        <v>14</v>
      </c>
      <c r="S166" s="7">
        <v>8</v>
      </c>
      <c r="T166" s="7">
        <v>14</v>
      </c>
      <c r="U166" s="8">
        <v>2.8</v>
      </c>
      <c r="V166" s="7">
        <v>240</v>
      </c>
      <c r="W166" s="7">
        <v>2</v>
      </c>
      <c r="X166" s="9"/>
      <c r="Y166" s="9"/>
      <c r="Z166" s="5"/>
      <c r="AA166" s="5"/>
    </row>
    <row r="167" spans="1:27" ht="11.25" customHeight="1">
      <c r="A167" s="42" t="s">
        <v>27</v>
      </c>
      <c r="B167" s="42"/>
      <c r="C167" s="42"/>
      <c r="D167" s="42"/>
      <c r="E167" s="42"/>
      <c r="F167" s="42"/>
      <c r="G167" s="51">
        <v>130</v>
      </c>
      <c r="H167" s="51"/>
      <c r="I167" s="6">
        <v>0.52</v>
      </c>
      <c r="J167" s="7">
        <v>1</v>
      </c>
      <c r="K167" s="6">
        <v>12.74</v>
      </c>
      <c r="L167" s="7">
        <v>61</v>
      </c>
      <c r="M167" s="6">
        <v>0.04</v>
      </c>
      <c r="N167" s="7">
        <v>13</v>
      </c>
      <c r="O167" s="9"/>
      <c r="P167" s="9"/>
      <c r="Q167" s="6">
        <v>0.03</v>
      </c>
      <c r="R167" s="8">
        <v>20.8</v>
      </c>
      <c r="S167" s="8">
        <v>11.7</v>
      </c>
      <c r="T167" s="8">
        <v>14.3</v>
      </c>
      <c r="U167" s="6">
        <v>2.86</v>
      </c>
      <c r="V167" s="8">
        <v>361.4</v>
      </c>
      <c r="W167" s="8">
        <v>2.6</v>
      </c>
      <c r="X167" s="6">
        <v>0.01</v>
      </c>
      <c r="Y167" s="9"/>
      <c r="Z167" s="5">
        <v>231</v>
      </c>
      <c r="AA167" s="5">
        <v>2022</v>
      </c>
    </row>
    <row r="168" spans="1:27" ht="11.25" customHeight="1">
      <c r="A168" s="42" t="s">
        <v>34</v>
      </c>
      <c r="B168" s="42"/>
      <c r="C168" s="42"/>
      <c r="D168" s="42"/>
      <c r="E168" s="42"/>
      <c r="F168" s="42"/>
      <c r="G168" s="51">
        <v>100</v>
      </c>
      <c r="H168" s="51"/>
      <c r="I168" s="6">
        <v>14.49</v>
      </c>
      <c r="J168" s="7">
        <v>14</v>
      </c>
      <c r="K168" s="6">
        <v>37.52</v>
      </c>
      <c r="L168" s="7">
        <v>339</v>
      </c>
      <c r="M168" s="8">
        <v>0.1</v>
      </c>
      <c r="N168" s="8">
        <v>0.2</v>
      </c>
      <c r="O168" s="6">
        <v>114.84</v>
      </c>
      <c r="P168" s="6">
        <v>0.56</v>
      </c>
      <c r="Q168" s="6">
        <v>0.16</v>
      </c>
      <c r="R168" s="6">
        <v>272.34</v>
      </c>
      <c r="S168" s="6">
        <v>19.47</v>
      </c>
      <c r="T168" s="6">
        <v>210.57</v>
      </c>
      <c r="U168" s="6">
        <v>1.11</v>
      </c>
      <c r="V168" s="6">
        <v>101.91</v>
      </c>
      <c r="W168" s="6">
        <v>30.75</v>
      </c>
      <c r="X168" s="6">
        <v>0.01</v>
      </c>
      <c r="Y168" s="6">
        <v>4.19</v>
      </c>
      <c r="Z168" s="5" t="s">
        <v>35</v>
      </c>
      <c r="AA168" s="5" t="s">
        <v>30</v>
      </c>
    </row>
    <row r="169" spans="1:27" ht="11.25" customHeight="1">
      <c r="A169" s="43" t="s">
        <v>36</v>
      </c>
      <c r="B169" s="43"/>
      <c r="C169" s="43"/>
      <c r="D169" s="43"/>
      <c r="E169" s="43"/>
      <c r="F169" s="10"/>
      <c r="G169" s="51">
        <v>430</v>
      </c>
      <c r="H169" s="51"/>
      <c r="I169" s="6">
        <v>15.01</v>
      </c>
      <c r="J169" s="7">
        <v>15</v>
      </c>
      <c r="K169" s="6">
        <v>70.46</v>
      </c>
      <c r="L169" s="7">
        <v>488</v>
      </c>
      <c r="M169" s="6">
        <v>0.16</v>
      </c>
      <c r="N169" s="8">
        <v>13.2</v>
      </c>
      <c r="O169" s="6">
        <v>114.84</v>
      </c>
      <c r="P169" s="6">
        <v>0.56</v>
      </c>
      <c r="Q169" s="6">
        <v>0.21</v>
      </c>
      <c r="R169" s="6">
        <v>307.14</v>
      </c>
      <c r="S169" s="6">
        <v>39.17</v>
      </c>
      <c r="T169" s="6">
        <v>238.87</v>
      </c>
      <c r="U169" s="6">
        <v>6.77</v>
      </c>
      <c r="V169" s="6">
        <v>703.31</v>
      </c>
      <c r="W169" s="6">
        <v>35.35</v>
      </c>
      <c r="X169" s="6">
        <v>0.02</v>
      </c>
      <c r="Y169" s="6">
        <v>4.19</v>
      </c>
      <c r="Z169" s="11"/>
      <c r="AA169" s="11"/>
    </row>
    <row r="170" spans="1:27" ht="11.25" customHeight="1">
      <c r="A170" s="43" t="s">
        <v>37</v>
      </c>
      <c r="B170" s="43"/>
      <c r="C170" s="43"/>
      <c r="D170" s="43"/>
      <c r="E170" s="43"/>
      <c r="F170" s="10"/>
      <c r="G170" s="51">
        <f>G169+G164+G155</f>
        <v>1925</v>
      </c>
      <c r="H170" s="51"/>
      <c r="I170" s="6">
        <f>I169+I164+I155</f>
        <v>58.47</v>
      </c>
      <c r="J170" s="7">
        <f>J169+J164+J155</f>
        <v>58.4</v>
      </c>
      <c r="K170" s="6">
        <f>K169+K164+K155</f>
        <v>295.28999999999996</v>
      </c>
      <c r="L170" s="12">
        <f>L155+L164+L169</f>
        <v>1887.04</v>
      </c>
      <c r="M170" s="6">
        <v>1.51</v>
      </c>
      <c r="N170" s="6">
        <v>30.06</v>
      </c>
      <c r="O170" s="6">
        <v>167.55</v>
      </c>
      <c r="P170" s="6">
        <v>0.86</v>
      </c>
      <c r="Q170" s="6">
        <v>1.74</v>
      </c>
      <c r="R170" s="8">
        <v>401.5</v>
      </c>
      <c r="S170" s="6">
        <v>254.69</v>
      </c>
      <c r="T170" s="6">
        <v>666.39</v>
      </c>
      <c r="U170" s="6">
        <v>20.73</v>
      </c>
      <c r="V170" s="13">
        <v>1625.04</v>
      </c>
      <c r="W170" s="6">
        <v>198.53</v>
      </c>
      <c r="X170" s="6">
        <v>0.05</v>
      </c>
      <c r="Y170" s="6">
        <v>8.53</v>
      </c>
      <c r="Z170" s="11"/>
      <c r="AA170" s="11"/>
    </row>
    <row r="171" spans="1:27" ht="11.25" customHeight="1">
      <c r="A171" s="65" t="s">
        <v>50</v>
      </c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</row>
    <row r="172" spans="1:27" ht="12.75" customHeight="1">
      <c r="A172" s="66" t="s">
        <v>1</v>
      </c>
      <c r="B172" s="66"/>
      <c r="C172" s="66"/>
      <c r="D172" s="66"/>
      <c r="E172" s="66"/>
      <c r="F172" s="1"/>
      <c r="G172" s="66" t="s">
        <v>2</v>
      </c>
      <c r="H172" s="66"/>
      <c r="I172" s="61" t="s">
        <v>3</v>
      </c>
      <c r="J172" s="61"/>
      <c r="K172" s="61"/>
      <c r="L172" s="62" t="s">
        <v>4</v>
      </c>
      <c r="M172" s="61" t="s">
        <v>5</v>
      </c>
      <c r="N172" s="61"/>
      <c r="O172" s="61"/>
      <c r="P172" s="61"/>
      <c r="Q172" s="61"/>
      <c r="R172" s="69" t="s">
        <v>6</v>
      </c>
      <c r="S172" s="69"/>
      <c r="T172" s="69"/>
      <c r="U172" s="69"/>
      <c r="V172" s="69"/>
      <c r="W172" s="69"/>
      <c r="X172" s="69"/>
      <c r="Y172" s="69"/>
      <c r="Z172" s="70" t="s">
        <v>7</v>
      </c>
      <c r="AA172" s="70" t="s">
        <v>8</v>
      </c>
    </row>
    <row r="173" spans="1:27" ht="12.75" customHeight="1">
      <c r="A173" s="67"/>
      <c r="B173" s="68"/>
      <c r="C173" s="68"/>
      <c r="D173" s="68"/>
      <c r="E173" s="68"/>
      <c r="F173" s="2"/>
      <c r="G173" s="67"/>
      <c r="H173" s="68"/>
      <c r="I173" s="3" t="s">
        <v>9</v>
      </c>
      <c r="J173" s="3" t="s">
        <v>10</v>
      </c>
      <c r="K173" s="3" t="s">
        <v>11</v>
      </c>
      <c r="L173" s="63"/>
      <c r="M173" s="3" t="s">
        <v>12</v>
      </c>
      <c r="N173" s="3" t="s">
        <v>13</v>
      </c>
      <c r="O173" s="3" t="s">
        <v>14</v>
      </c>
      <c r="P173" s="3" t="s">
        <v>15</v>
      </c>
      <c r="Q173" s="3" t="s">
        <v>16</v>
      </c>
      <c r="R173" s="3" t="s">
        <v>17</v>
      </c>
      <c r="S173" s="3" t="s">
        <v>18</v>
      </c>
      <c r="T173" s="4" t="s">
        <v>19</v>
      </c>
      <c r="U173" s="4" t="s">
        <v>20</v>
      </c>
      <c r="V173" s="4" t="s">
        <v>21</v>
      </c>
      <c r="W173" s="4" t="s">
        <v>22</v>
      </c>
      <c r="X173" s="4" t="s">
        <v>23</v>
      </c>
      <c r="Y173" s="4" t="s">
        <v>24</v>
      </c>
      <c r="Z173" s="71"/>
      <c r="AA173" s="71"/>
    </row>
    <row r="174" spans="1:27" ht="12.75" customHeight="1">
      <c r="A174" s="48" t="s">
        <v>25</v>
      </c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</row>
    <row r="175" spans="1:27" ht="11.25" customHeight="1">
      <c r="A175" s="47" t="s">
        <v>131</v>
      </c>
      <c r="B175" s="42"/>
      <c r="C175" s="42"/>
      <c r="D175" s="42"/>
      <c r="E175" s="42"/>
      <c r="F175" s="42"/>
      <c r="G175" s="51">
        <v>250</v>
      </c>
      <c r="H175" s="51"/>
      <c r="I175" s="6">
        <v>6.24</v>
      </c>
      <c r="J175" s="6">
        <v>8.14</v>
      </c>
      <c r="K175" s="6">
        <v>33.02</v>
      </c>
      <c r="L175" s="6">
        <v>228.5</v>
      </c>
      <c r="M175" s="6">
        <v>0.07</v>
      </c>
      <c r="N175" s="6">
        <v>1.02</v>
      </c>
      <c r="O175" s="8">
        <v>0.8</v>
      </c>
      <c r="P175" s="6">
        <v>0.28</v>
      </c>
      <c r="Q175" s="6">
        <v>0.11</v>
      </c>
      <c r="R175" s="6">
        <v>14.24</v>
      </c>
      <c r="S175" s="6">
        <v>18.73</v>
      </c>
      <c r="T175" s="6">
        <v>129.95</v>
      </c>
      <c r="U175" s="6">
        <v>1.45</v>
      </c>
      <c r="V175" s="6">
        <v>200.87</v>
      </c>
      <c r="W175" s="6">
        <v>21.67</v>
      </c>
      <c r="X175" s="6">
        <v>0.03</v>
      </c>
      <c r="Y175" s="6">
        <v>10.23</v>
      </c>
      <c r="Z175" s="21" t="s">
        <v>132</v>
      </c>
      <c r="AA175" s="21" t="s">
        <v>133</v>
      </c>
    </row>
    <row r="176" spans="1:27" ht="11.25" customHeight="1">
      <c r="A176" s="42" t="s">
        <v>90</v>
      </c>
      <c r="B176" s="42"/>
      <c r="C176" s="42"/>
      <c r="D176" s="42"/>
      <c r="E176" s="42"/>
      <c r="F176" s="42"/>
      <c r="G176" s="51">
        <v>40</v>
      </c>
      <c r="H176" s="51"/>
      <c r="I176" s="6">
        <v>6.58</v>
      </c>
      <c r="J176" s="6">
        <v>5.45</v>
      </c>
      <c r="K176" s="6">
        <v>9.38</v>
      </c>
      <c r="L176" s="6">
        <v>114.9</v>
      </c>
      <c r="M176" s="6">
        <v>0.16</v>
      </c>
      <c r="N176" s="6">
        <v>25.96</v>
      </c>
      <c r="O176" s="6">
        <v>25.91</v>
      </c>
      <c r="P176" s="6">
        <v>0.09</v>
      </c>
      <c r="Q176" s="6">
        <v>0.13</v>
      </c>
      <c r="R176" s="6">
        <v>48.21</v>
      </c>
      <c r="S176" s="6">
        <v>33.14</v>
      </c>
      <c r="T176" s="6">
        <v>98.23</v>
      </c>
      <c r="U176" s="6">
        <v>1.37</v>
      </c>
      <c r="V176" s="6">
        <v>757.29</v>
      </c>
      <c r="W176" s="6">
        <v>75.31</v>
      </c>
      <c r="X176" s="6">
        <v>0.04</v>
      </c>
      <c r="Y176" s="9"/>
      <c r="Z176" s="21" t="s">
        <v>134</v>
      </c>
      <c r="AA176" s="21" t="s">
        <v>133</v>
      </c>
    </row>
    <row r="177" spans="1:27" ht="11.25" customHeight="1">
      <c r="A177" s="42" t="s">
        <v>91</v>
      </c>
      <c r="B177" s="42"/>
      <c r="C177" s="42"/>
      <c r="D177" s="42"/>
      <c r="E177" s="42"/>
      <c r="F177" s="42"/>
      <c r="G177" s="51">
        <v>50</v>
      </c>
      <c r="H177" s="51"/>
      <c r="I177" s="6">
        <v>2.95</v>
      </c>
      <c r="J177" s="6">
        <v>2.35</v>
      </c>
      <c r="K177" s="6">
        <v>38.55</v>
      </c>
      <c r="L177" s="6">
        <v>183.4</v>
      </c>
      <c r="M177" s="6">
        <v>0.02</v>
      </c>
      <c r="N177" s="6">
        <v>6.25</v>
      </c>
      <c r="O177" s="6">
        <v>0.04</v>
      </c>
      <c r="P177" s="9"/>
      <c r="Q177" s="6">
        <v>0.01</v>
      </c>
      <c r="R177" s="8">
        <v>3.5</v>
      </c>
      <c r="S177" s="8">
        <v>6.5</v>
      </c>
      <c r="T177" s="7">
        <v>5</v>
      </c>
      <c r="U177" s="6">
        <v>0.25</v>
      </c>
      <c r="V177" s="8">
        <v>72.5</v>
      </c>
      <c r="W177" s="8">
        <v>0.5</v>
      </c>
      <c r="X177" s="9"/>
      <c r="Y177" s="9"/>
      <c r="Z177" s="19"/>
      <c r="AA177" s="19"/>
    </row>
    <row r="178" spans="1:27" ht="11.25" customHeight="1">
      <c r="A178" s="42" t="s">
        <v>119</v>
      </c>
      <c r="B178" s="42"/>
      <c r="C178" s="42"/>
      <c r="D178" s="42"/>
      <c r="E178" s="42"/>
      <c r="F178" s="42"/>
      <c r="G178" s="51">
        <v>200</v>
      </c>
      <c r="H178" s="51"/>
      <c r="I178" s="8">
        <v>1.64</v>
      </c>
      <c r="J178" s="6">
        <v>1.92</v>
      </c>
      <c r="K178" s="6">
        <v>12.52</v>
      </c>
      <c r="L178" s="6">
        <v>71.71</v>
      </c>
      <c r="M178" s="9"/>
      <c r="N178" s="8">
        <v>0.1</v>
      </c>
      <c r="O178" s="9"/>
      <c r="P178" s="9"/>
      <c r="Q178" s="6">
        <v>0.01</v>
      </c>
      <c r="R178" s="6">
        <v>5.25</v>
      </c>
      <c r="S178" s="8">
        <v>4.4</v>
      </c>
      <c r="T178" s="6">
        <v>8.24</v>
      </c>
      <c r="U178" s="6">
        <v>0.82</v>
      </c>
      <c r="V178" s="6">
        <v>25.25</v>
      </c>
      <c r="W178" s="9"/>
      <c r="X178" s="9"/>
      <c r="Y178" s="9"/>
      <c r="Z178" s="21" t="s">
        <v>29</v>
      </c>
      <c r="AA178" s="21" t="s">
        <v>104</v>
      </c>
    </row>
    <row r="179" spans="1:27" ht="11.25" customHeight="1">
      <c r="A179" s="39" t="s">
        <v>182</v>
      </c>
      <c r="B179" s="40"/>
      <c r="C179" s="40"/>
      <c r="D179" s="40"/>
      <c r="E179" s="40"/>
      <c r="F179" s="41"/>
      <c r="G179" s="51">
        <f>SUM(G175:H178)</f>
        <v>540</v>
      </c>
      <c r="H179" s="51"/>
      <c r="I179" s="6">
        <f>SUM(I175:I178)</f>
        <v>17.41</v>
      </c>
      <c r="J179" s="6">
        <f>SUM(J175:J178)</f>
        <v>17.86</v>
      </c>
      <c r="K179" s="6">
        <f>SUM(K175:K178)</f>
        <v>93.47</v>
      </c>
      <c r="L179" s="6">
        <f>SUM(L175:L178)</f>
        <v>598.51</v>
      </c>
      <c r="M179" s="6">
        <v>0.29</v>
      </c>
      <c r="N179" s="6">
        <v>33.33</v>
      </c>
      <c r="O179" s="8">
        <v>27.3</v>
      </c>
      <c r="P179" s="6">
        <v>0.37</v>
      </c>
      <c r="Q179" s="6">
        <v>0.27</v>
      </c>
      <c r="R179" s="6">
        <v>77.56</v>
      </c>
      <c r="S179" s="6">
        <v>72.11</v>
      </c>
      <c r="T179" s="6">
        <v>266.03</v>
      </c>
      <c r="U179" s="6">
        <v>4.46</v>
      </c>
      <c r="V179" s="13">
        <v>1093.46</v>
      </c>
      <c r="W179" s="8">
        <v>98.5</v>
      </c>
      <c r="X179" s="6">
        <v>0.07</v>
      </c>
      <c r="Y179" s="6">
        <v>10.23</v>
      </c>
      <c r="Z179" s="20"/>
      <c r="AA179" s="20"/>
    </row>
    <row r="180" spans="1:27" ht="11.25" customHeight="1">
      <c r="A180" s="48" t="s">
        <v>28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59"/>
      <c r="AA180" s="59"/>
    </row>
    <row r="181" spans="1:27" ht="12.75" customHeight="1">
      <c r="A181" s="47" t="s">
        <v>135</v>
      </c>
      <c r="B181" s="42"/>
      <c r="C181" s="42"/>
      <c r="D181" s="42"/>
      <c r="E181" s="42"/>
      <c r="F181" s="42"/>
      <c r="G181" s="51">
        <v>30</v>
      </c>
      <c r="H181" s="51"/>
      <c r="I181" s="6">
        <v>0.78</v>
      </c>
      <c r="J181" s="6">
        <v>2.18</v>
      </c>
      <c r="K181" s="6">
        <v>2.56</v>
      </c>
      <c r="L181" s="6">
        <v>31.53</v>
      </c>
      <c r="M181" s="6">
        <v>0.13</v>
      </c>
      <c r="N181" s="6">
        <v>11.42</v>
      </c>
      <c r="O181" s="6">
        <v>0.81</v>
      </c>
      <c r="P181" s="9"/>
      <c r="Q181" s="6">
        <v>0.47</v>
      </c>
      <c r="R181" s="6">
        <v>24.94</v>
      </c>
      <c r="S181" s="8">
        <v>21.1</v>
      </c>
      <c r="T181" s="6">
        <v>76.69</v>
      </c>
      <c r="U181" s="6">
        <v>1.49</v>
      </c>
      <c r="V181" s="6">
        <v>323.04</v>
      </c>
      <c r="W181" s="6">
        <v>63.05</v>
      </c>
      <c r="X181" s="6">
        <v>0.02</v>
      </c>
      <c r="Y181" s="31">
        <v>0.08</v>
      </c>
      <c r="Z181" s="29" t="s">
        <v>136</v>
      </c>
      <c r="AA181" s="29" t="s">
        <v>133</v>
      </c>
    </row>
    <row r="182" spans="1:27" ht="12.75" customHeight="1">
      <c r="A182" s="47" t="s">
        <v>137</v>
      </c>
      <c r="B182" s="42"/>
      <c r="C182" s="42"/>
      <c r="D182" s="42"/>
      <c r="E182" s="42"/>
      <c r="F182" s="42"/>
      <c r="G182" s="51">
        <v>250</v>
      </c>
      <c r="H182" s="51"/>
      <c r="I182" s="6">
        <v>3.03</v>
      </c>
      <c r="J182" s="6">
        <v>5.36</v>
      </c>
      <c r="K182" s="6">
        <v>16.93</v>
      </c>
      <c r="L182" s="6">
        <v>126.3</v>
      </c>
      <c r="M182" s="6">
        <v>0.13</v>
      </c>
      <c r="N182" s="6">
        <v>3.69</v>
      </c>
      <c r="O182" s="6">
        <v>5.03</v>
      </c>
      <c r="P182" s="6">
        <v>0.46</v>
      </c>
      <c r="Q182" s="6">
        <v>0.17</v>
      </c>
      <c r="R182" s="8">
        <v>52.8</v>
      </c>
      <c r="S182" s="6">
        <v>68.48</v>
      </c>
      <c r="T182" s="6">
        <v>266.39</v>
      </c>
      <c r="U182" s="6">
        <v>3.27</v>
      </c>
      <c r="V182" s="6">
        <v>442.17</v>
      </c>
      <c r="W182" s="6">
        <v>163.25</v>
      </c>
      <c r="X182" s="6">
        <v>0.03</v>
      </c>
      <c r="Y182" s="31">
        <v>17.03</v>
      </c>
      <c r="Z182" s="29" t="s">
        <v>146</v>
      </c>
      <c r="AA182" s="29" t="s">
        <v>133</v>
      </c>
    </row>
    <row r="183" spans="1:27" ht="11.25" customHeight="1">
      <c r="A183" s="42" t="s">
        <v>113</v>
      </c>
      <c r="B183" s="42"/>
      <c r="C183" s="42"/>
      <c r="D183" s="42"/>
      <c r="E183" s="42"/>
      <c r="F183" s="42"/>
      <c r="G183" s="51">
        <v>100</v>
      </c>
      <c r="H183" s="51"/>
      <c r="I183" s="8">
        <v>9.63</v>
      </c>
      <c r="J183" s="6">
        <v>10.97</v>
      </c>
      <c r="K183" s="6">
        <v>11.66</v>
      </c>
      <c r="L183" s="6">
        <v>142.02</v>
      </c>
      <c r="M183" s="9"/>
      <c r="N183" s="8">
        <v>0.1</v>
      </c>
      <c r="O183" s="9"/>
      <c r="P183" s="9"/>
      <c r="Q183" s="6">
        <v>0.01</v>
      </c>
      <c r="R183" s="6">
        <v>5.25</v>
      </c>
      <c r="S183" s="8">
        <v>4.4</v>
      </c>
      <c r="T183" s="6">
        <v>8.24</v>
      </c>
      <c r="U183" s="6">
        <v>0.82</v>
      </c>
      <c r="V183" s="6">
        <v>25.25</v>
      </c>
      <c r="W183" s="9"/>
      <c r="X183" s="9"/>
      <c r="Y183" s="24"/>
      <c r="Z183" s="29" t="s">
        <v>162</v>
      </c>
      <c r="AA183" s="29" t="s">
        <v>104</v>
      </c>
    </row>
    <row r="184" spans="1:27" ht="11.25" customHeight="1">
      <c r="A184" s="42" t="s">
        <v>74</v>
      </c>
      <c r="B184" s="42"/>
      <c r="C184" s="42"/>
      <c r="D184" s="42"/>
      <c r="E184" s="42"/>
      <c r="F184" s="42"/>
      <c r="G184" s="51">
        <v>180</v>
      </c>
      <c r="H184" s="51"/>
      <c r="I184" s="8">
        <v>3.73</v>
      </c>
      <c r="J184" s="6">
        <v>4.59</v>
      </c>
      <c r="K184" s="6">
        <v>26.09</v>
      </c>
      <c r="L184" s="6">
        <v>158.8</v>
      </c>
      <c r="M184" s="6">
        <v>0.03</v>
      </c>
      <c r="N184" s="9"/>
      <c r="O184" s="9"/>
      <c r="P184" s="9"/>
      <c r="Q184" s="6">
        <v>0.01</v>
      </c>
      <c r="R184" s="8">
        <v>4.4</v>
      </c>
      <c r="S184" s="8">
        <v>6.6</v>
      </c>
      <c r="T184" s="7">
        <v>17</v>
      </c>
      <c r="U184" s="8">
        <v>0.4</v>
      </c>
      <c r="V184" s="8">
        <v>26.2</v>
      </c>
      <c r="W184" s="6">
        <v>0.72</v>
      </c>
      <c r="X184" s="9"/>
      <c r="Y184" s="24"/>
      <c r="Z184" s="29" t="s">
        <v>155</v>
      </c>
      <c r="AA184" s="29" t="s">
        <v>133</v>
      </c>
    </row>
    <row r="185" spans="1:27" ht="11.25" customHeight="1">
      <c r="A185" s="44" t="s">
        <v>69</v>
      </c>
      <c r="B185" s="45"/>
      <c r="C185" s="45"/>
      <c r="D185" s="45"/>
      <c r="E185" s="45"/>
      <c r="F185" s="46"/>
      <c r="G185" s="53">
        <v>65</v>
      </c>
      <c r="H185" s="54"/>
      <c r="I185" s="8">
        <v>4.29</v>
      </c>
      <c r="J185" s="6">
        <v>0.78</v>
      </c>
      <c r="K185" s="6">
        <v>27.11</v>
      </c>
      <c r="L185" s="6">
        <v>125.7</v>
      </c>
      <c r="M185" s="6"/>
      <c r="N185" s="9"/>
      <c r="O185" s="9"/>
      <c r="P185" s="9"/>
      <c r="Q185" s="6"/>
      <c r="R185" s="8"/>
      <c r="S185" s="8"/>
      <c r="T185" s="7"/>
      <c r="U185" s="8"/>
      <c r="V185" s="8"/>
      <c r="W185" s="6"/>
      <c r="X185" s="9"/>
      <c r="Y185" s="24"/>
      <c r="Z185" s="27"/>
      <c r="AA185" s="27"/>
    </row>
    <row r="186" spans="1:27" ht="12.75" customHeight="1">
      <c r="A186" s="44" t="s">
        <v>68</v>
      </c>
      <c r="B186" s="45"/>
      <c r="C186" s="45"/>
      <c r="D186" s="45"/>
      <c r="E186" s="45"/>
      <c r="F186" s="46"/>
      <c r="G186" s="53">
        <v>40</v>
      </c>
      <c r="H186" s="54"/>
      <c r="I186" s="8">
        <v>2.64</v>
      </c>
      <c r="J186" s="6">
        <v>0.26</v>
      </c>
      <c r="K186" s="6">
        <v>18.76</v>
      </c>
      <c r="L186" s="6">
        <v>89.56</v>
      </c>
      <c r="M186" s="6"/>
      <c r="N186" s="9"/>
      <c r="O186" s="9"/>
      <c r="P186" s="9"/>
      <c r="Q186" s="6"/>
      <c r="R186" s="8"/>
      <c r="S186" s="8"/>
      <c r="T186" s="7"/>
      <c r="U186" s="8"/>
      <c r="V186" s="8"/>
      <c r="W186" s="6"/>
      <c r="X186" s="9"/>
      <c r="Y186" s="24"/>
      <c r="Z186" s="27"/>
      <c r="AA186" s="27"/>
    </row>
    <row r="187" spans="1:27" ht="21.75" customHeight="1">
      <c r="A187" s="44" t="s">
        <v>79</v>
      </c>
      <c r="B187" s="45"/>
      <c r="C187" s="45"/>
      <c r="D187" s="45"/>
      <c r="E187" s="45"/>
      <c r="F187" s="46"/>
      <c r="G187" s="53">
        <v>200</v>
      </c>
      <c r="H187" s="54"/>
      <c r="I187" s="8">
        <v>1.02</v>
      </c>
      <c r="J187" s="6">
        <v>0.06</v>
      </c>
      <c r="K187" s="6">
        <v>32.96</v>
      </c>
      <c r="L187" s="6">
        <v>124.8</v>
      </c>
      <c r="M187" s="6"/>
      <c r="N187" s="9"/>
      <c r="O187" s="9"/>
      <c r="P187" s="9"/>
      <c r="Q187" s="6"/>
      <c r="R187" s="8"/>
      <c r="S187" s="8"/>
      <c r="T187" s="7"/>
      <c r="U187" s="8"/>
      <c r="V187" s="8"/>
      <c r="W187" s="6"/>
      <c r="X187" s="9"/>
      <c r="Y187" s="24"/>
      <c r="Z187" s="29" t="s">
        <v>129</v>
      </c>
      <c r="AA187" s="29" t="s">
        <v>133</v>
      </c>
    </row>
    <row r="188" spans="1:27" ht="15.75" customHeight="1">
      <c r="A188" s="39" t="s">
        <v>181</v>
      </c>
      <c r="B188" s="40"/>
      <c r="C188" s="40"/>
      <c r="D188" s="40"/>
      <c r="E188" s="40"/>
      <c r="F188" s="41"/>
      <c r="G188" s="51">
        <f>SUM(G181:H187)</f>
        <v>865</v>
      </c>
      <c r="H188" s="51"/>
      <c r="I188" s="6">
        <f>SUM(I181:I187)</f>
        <v>25.12</v>
      </c>
      <c r="J188" s="6">
        <f>SUM(J181:J187)</f>
        <v>24.200000000000003</v>
      </c>
      <c r="K188" s="6">
        <f>SUM(K181:K187)</f>
        <v>136.07</v>
      </c>
      <c r="L188" s="6">
        <f>SUM(L181:L187)</f>
        <v>798.71</v>
      </c>
      <c r="M188" s="6">
        <v>0.34</v>
      </c>
      <c r="N188" s="6">
        <v>15.21</v>
      </c>
      <c r="O188" s="6">
        <v>5.84</v>
      </c>
      <c r="P188" s="6">
        <v>0.46</v>
      </c>
      <c r="Q188" s="6">
        <v>0.68</v>
      </c>
      <c r="R188" s="6">
        <v>92.61</v>
      </c>
      <c r="S188" s="6">
        <v>106.09</v>
      </c>
      <c r="T188" s="6">
        <v>393.55</v>
      </c>
      <c r="U188" s="6">
        <v>7.14</v>
      </c>
      <c r="V188" s="8">
        <v>856.1</v>
      </c>
      <c r="W188" s="6">
        <v>228.64</v>
      </c>
      <c r="X188" s="6">
        <v>0.05</v>
      </c>
      <c r="Y188" s="31">
        <v>17.11</v>
      </c>
      <c r="Z188" s="20"/>
      <c r="AA188" s="20"/>
    </row>
    <row r="189" spans="1:27" ht="15.75" customHeight="1">
      <c r="A189" s="48" t="s">
        <v>32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58"/>
      <c r="AA189" s="58"/>
    </row>
    <row r="190" spans="1:27" ht="21" customHeight="1">
      <c r="A190" s="42" t="s">
        <v>33</v>
      </c>
      <c r="B190" s="42"/>
      <c r="C190" s="42"/>
      <c r="D190" s="42"/>
      <c r="E190" s="42"/>
      <c r="F190" s="42"/>
      <c r="G190" s="51">
        <v>200</v>
      </c>
      <c r="H190" s="51"/>
      <c r="I190" s="9"/>
      <c r="J190" s="9"/>
      <c r="K190" s="8">
        <v>20.2</v>
      </c>
      <c r="L190" s="7">
        <v>88</v>
      </c>
      <c r="M190" s="6">
        <v>0.02</v>
      </c>
      <c r="N190" s="9"/>
      <c r="O190" s="9"/>
      <c r="P190" s="9"/>
      <c r="Q190" s="6">
        <v>0.02</v>
      </c>
      <c r="R190" s="7">
        <v>14</v>
      </c>
      <c r="S190" s="7">
        <v>8</v>
      </c>
      <c r="T190" s="7">
        <v>14</v>
      </c>
      <c r="U190" s="8">
        <v>2.8</v>
      </c>
      <c r="V190" s="7">
        <v>240</v>
      </c>
      <c r="W190" s="7">
        <v>2</v>
      </c>
      <c r="X190" s="9"/>
      <c r="Y190" s="9"/>
      <c r="Z190" s="5"/>
      <c r="AA190" s="5"/>
    </row>
    <row r="191" spans="1:27" ht="21.75" customHeight="1">
      <c r="A191" s="42" t="s">
        <v>27</v>
      </c>
      <c r="B191" s="42"/>
      <c r="C191" s="42"/>
      <c r="D191" s="42"/>
      <c r="E191" s="42"/>
      <c r="F191" s="42"/>
      <c r="G191" s="51">
        <v>130</v>
      </c>
      <c r="H191" s="51"/>
      <c r="I191" s="6">
        <v>0.52</v>
      </c>
      <c r="J191" s="7">
        <v>1</v>
      </c>
      <c r="K191" s="6">
        <v>12.74</v>
      </c>
      <c r="L191" s="7">
        <v>61</v>
      </c>
      <c r="M191" s="6">
        <v>0.04</v>
      </c>
      <c r="N191" s="7">
        <v>13</v>
      </c>
      <c r="O191" s="9"/>
      <c r="P191" s="9"/>
      <c r="Q191" s="6">
        <v>0.03</v>
      </c>
      <c r="R191" s="8">
        <v>20.8</v>
      </c>
      <c r="S191" s="8">
        <v>11.7</v>
      </c>
      <c r="T191" s="8">
        <v>14.3</v>
      </c>
      <c r="U191" s="6">
        <v>2.86</v>
      </c>
      <c r="V191" s="8">
        <v>361.4</v>
      </c>
      <c r="W191" s="8">
        <v>2.6</v>
      </c>
      <c r="X191" s="6">
        <v>0.01</v>
      </c>
      <c r="Y191" s="9"/>
      <c r="Z191" s="5">
        <v>231</v>
      </c>
      <c r="AA191" s="5">
        <v>2022</v>
      </c>
    </row>
    <row r="192" spans="1:27" ht="12.75" customHeight="1">
      <c r="A192" s="42" t="s">
        <v>39</v>
      </c>
      <c r="B192" s="42"/>
      <c r="C192" s="42"/>
      <c r="D192" s="42"/>
      <c r="E192" s="42"/>
      <c r="F192" s="42"/>
      <c r="G192" s="51">
        <v>60</v>
      </c>
      <c r="H192" s="51"/>
      <c r="I192" s="6">
        <v>3.61</v>
      </c>
      <c r="J192" s="7">
        <v>12</v>
      </c>
      <c r="K192" s="6">
        <v>23.62</v>
      </c>
      <c r="L192" s="7">
        <v>215</v>
      </c>
      <c r="M192" s="9"/>
      <c r="N192" s="9"/>
      <c r="O192" s="8">
        <v>2.4</v>
      </c>
      <c r="P192" s="9"/>
      <c r="Q192" s="9"/>
      <c r="R192" s="6">
        <v>0.74</v>
      </c>
      <c r="S192" s="6">
        <v>0.31</v>
      </c>
      <c r="T192" s="6">
        <v>2.88</v>
      </c>
      <c r="U192" s="6">
        <v>0.04</v>
      </c>
      <c r="V192" s="6">
        <v>2.81</v>
      </c>
      <c r="W192" s="6">
        <v>0.02</v>
      </c>
      <c r="X192" s="9"/>
      <c r="Y192" s="9"/>
      <c r="Z192" s="5" t="s">
        <v>29</v>
      </c>
      <c r="AA192" s="5"/>
    </row>
    <row r="193" spans="1:27" ht="11.25" customHeight="1">
      <c r="A193" s="43" t="s">
        <v>36</v>
      </c>
      <c r="B193" s="43"/>
      <c r="C193" s="43"/>
      <c r="D193" s="43"/>
      <c r="E193" s="43"/>
      <c r="F193" s="10"/>
      <c r="G193" s="51">
        <v>390</v>
      </c>
      <c r="H193" s="51"/>
      <c r="I193" s="6">
        <v>4.13</v>
      </c>
      <c r="J193" s="7">
        <v>13</v>
      </c>
      <c r="K193" s="6">
        <v>56.56</v>
      </c>
      <c r="L193" s="7">
        <v>364</v>
      </c>
      <c r="M193" s="6">
        <v>0.06</v>
      </c>
      <c r="N193" s="7">
        <v>13</v>
      </c>
      <c r="O193" s="8">
        <v>2.4</v>
      </c>
      <c r="P193" s="9"/>
      <c r="Q193" s="6">
        <v>0.05</v>
      </c>
      <c r="R193" s="6">
        <v>35.54</v>
      </c>
      <c r="S193" s="6">
        <v>20.01</v>
      </c>
      <c r="T193" s="6">
        <v>31.18</v>
      </c>
      <c r="U193" s="8">
        <v>5.7</v>
      </c>
      <c r="V193" s="6">
        <v>604.21</v>
      </c>
      <c r="W193" s="6">
        <v>4.62</v>
      </c>
      <c r="X193" s="6">
        <v>0.01</v>
      </c>
      <c r="Y193" s="9"/>
      <c r="Z193" s="11"/>
      <c r="AA193" s="11"/>
    </row>
    <row r="194" spans="1:27" ht="11.25" customHeight="1">
      <c r="A194" s="43" t="s">
        <v>37</v>
      </c>
      <c r="B194" s="43"/>
      <c r="C194" s="43"/>
      <c r="D194" s="43"/>
      <c r="E194" s="43"/>
      <c r="F194" s="10"/>
      <c r="G194" s="51">
        <f>G193+G188+G179</f>
        <v>1795</v>
      </c>
      <c r="H194" s="51"/>
      <c r="I194" s="6">
        <f>I193+I188+I179</f>
        <v>46.66</v>
      </c>
      <c r="J194" s="7">
        <f>J193+J188+J179</f>
        <v>55.06</v>
      </c>
      <c r="K194" s="6">
        <f>K193+K188+K179</f>
        <v>286.1</v>
      </c>
      <c r="L194" s="12">
        <f>L193+L188+L179</f>
        <v>1761.22</v>
      </c>
      <c r="M194" s="6">
        <v>0.69</v>
      </c>
      <c r="N194" s="6">
        <v>61.54</v>
      </c>
      <c r="O194" s="6">
        <v>35.54</v>
      </c>
      <c r="P194" s="6">
        <v>0.83</v>
      </c>
      <c r="Q194" s="7">
        <v>1</v>
      </c>
      <c r="R194" s="6">
        <v>205.71</v>
      </c>
      <c r="S194" s="6">
        <v>198.21</v>
      </c>
      <c r="T194" s="6">
        <v>690.76</v>
      </c>
      <c r="U194" s="8">
        <v>17.3</v>
      </c>
      <c r="V194" s="13">
        <v>2553.77</v>
      </c>
      <c r="W194" s="6">
        <v>331.76</v>
      </c>
      <c r="X194" s="6">
        <v>0.13</v>
      </c>
      <c r="Y194" s="6">
        <v>27.34</v>
      </c>
      <c r="Z194" s="11"/>
      <c r="AA194" s="11"/>
    </row>
    <row r="195" spans="1:27" ht="11.25" customHeight="1">
      <c r="A195" s="65" t="s">
        <v>51</v>
      </c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</row>
    <row r="196" spans="1:27" ht="11.25" customHeight="1">
      <c r="A196" s="66" t="s">
        <v>1</v>
      </c>
      <c r="B196" s="66"/>
      <c r="C196" s="66"/>
      <c r="D196" s="66"/>
      <c r="E196" s="66"/>
      <c r="F196" s="1"/>
      <c r="G196" s="66" t="s">
        <v>2</v>
      </c>
      <c r="H196" s="66"/>
      <c r="I196" s="61" t="s">
        <v>3</v>
      </c>
      <c r="J196" s="61"/>
      <c r="K196" s="61"/>
      <c r="L196" s="62" t="s">
        <v>4</v>
      </c>
      <c r="M196" s="61" t="s">
        <v>5</v>
      </c>
      <c r="N196" s="61"/>
      <c r="O196" s="61"/>
      <c r="P196" s="61"/>
      <c r="Q196" s="61"/>
      <c r="R196" s="69" t="s">
        <v>6</v>
      </c>
      <c r="S196" s="69"/>
      <c r="T196" s="69"/>
      <c r="U196" s="69"/>
      <c r="V196" s="69"/>
      <c r="W196" s="69"/>
      <c r="X196" s="69"/>
      <c r="Y196" s="69"/>
      <c r="Z196" s="70" t="s">
        <v>7</v>
      </c>
      <c r="AA196" s="70" t="s">
        <v>8</v>
      </c>
    </row>
    <row r="197" spans="1:27" ht="11.25" customHeight="1">
      <c r="A197" s="67"/>
      <c r="B197" s="68"/>
      <c r="C197" s="68"/>
      <c r="D197" s="68"/>
      <c r="E197" s="68"/>
      <c r="F197" s="2"/>
      <c r="G197" s="67"/>
      <c r="H197" s="68"/>
      <c r="I197" s="3" t="s">
        <v>9</v>
      </c>
      <c r="J197" s="3" t="s">
        <v>10</v>
      </c>
      <c r="K197" s="3" t="s">
        <v>11</v>
      </c>
      <c r="L197" s="63"/>
      <c r="M197" s="3" t="s">
        <v>12</v>
      </c>
      <c r="N197" s="3" t="s">
        <v>13</v>
      </c>
      <c r="O197" s="3" t="s">
        <v>14</v>
      </c>
      <c r="P197" s="3" t="s">
        <v>15</v>
      </c>
      <c r="Q197" s="3" t="s">
        <v>16</v>
      </c>
      <c r="R197" s="3" t="s">
        <v>17</v>
      </c>
      <c r="S197" s="3" t="s">
        <v>18</v>
      </c>
      <c r="T197" s="4" t="s">
        <v>19</v>
      </c>
      <c r="U197" s="4" t="s">
        <v>20</v>
      </c>
      <c r="V197" s="4" t="s">
        <v>21</v>
      </c>
      <c r="W197" s="4" t="s">
        <v>22</v>
      </c>
      <c r="X197" s="4" t="s">
        <v>23</v>
      </c>
      <c r="Y197" s="4" t="s">
        <v>24</v>
      </c>
      <c r="Z197" s="71"/>
      <c r="AA197" s="71"/>
    </row>
    <row r="198" spans="1:27" ht="11.25" customHeight="1">
      <c r="A198" s="48" t="s">
        <v>25</v>
      </c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</row>
    <row r="199" spans="1:27" ht="11.25" customHeight="1">
      <c r="A199" s="42" t="s">
        <v>92</v>
      </c>
      <c r="B199" s="42"/>
      <c r="C199" s="42"/>
      <c r="D199" s="42"/>
      <c r="E199" s="42"/>
      <c r="F199" s="42"/>
      <c r="G199" s="51">
        <v>250</v>
      </c>
      <c r="H199" s="51"/>
      <c r="I199" s="6">
        <v>11.12</v>
      </c>
      <c r="J199" s="6">
        <v>7.8</v>
      </c>
      <c r="K199" s="8">
        <v>48.77</v>
      </c>
      <c r="L199" s="6">
        <v>309.8</v>
      </c>
      <c r="M199" s="6">
        <v>0.06</v>
      </c>
      <c r="N199" s="6">
        <v>1.13</v>
      </c>
      <c r="O199" s="6">
        <v>1.49</v>
      </c>
      <c r="P199" s="6">
        <v>0.52</v>
      </c>
      <c r="Q199" s="6">
        <v>0.12</v>
      </c>
      <c r="R199" s="6">
        <v>19.89</v>
      </c>
      <c r="S199" s="6">
        <v>20.71</v>
      </c>
      <c r="T199" s="6">
        <v>154.54</v>
      </c>
      <c r="U199" s="8">
        <v>2.3</v>
      </c>
      <c r="V199" s="6">
        <v>288.51</v>
      </c>
      <c r="W199" s="6">
        <v>80.74</v>
      </c>
      <c r="X199" s="6">
        <v>0.01</v>
      </c>
      <c r="Y199" s="6">
        <v>19.39</v>
      </c>
      <c r="Z199" s="21" t="s">
        <v>149</v>
      </c>
      <c r="AA199" s="21" t="s">
        <v>133</v>
      </c>
    </row>
    <row r="200" spans="1:27" ht="11.25" customHeight="1">
      <c r="A200" s="72" t="s">
        <v>71</v>
      </c>
      <c r="B200" s="72"/>
      <c r="C200" s="72"/>
      <c r="D200" s="72"/>
      <c r="E200" s="72"/>
      <c r="F200" s="72"/>
      <c r="G200" s="60">
        <v>80</v>
      </c>
      <c r="H200" s="60"/>
      <c r="I200" s="6">
        <v>6</v>
      </c>
      <c r="J200" s="6">
        <v>7.84</v>
      </c>
      <c r="K200" s="8">
        <v>61.37</v>
      </c>
      <c r="L200" s="6">
        <v>337.83</v>
      </c>
      <c r="M200" s="6">
        <v>0.05</v>
      </c>
      <c r="N200" s="6">
        <v>0.48</v>
      </c>
      <c r="O200" s="6">
        <v>40.24</v>
      </c>
      <c r="P200" s="6">
        <v>0.15</v>
      </c>
      <c r="Q200" s="6">
        <v>0.04</v>
      </c>
      <c r="R200" s="6">
        <v>21.57</v>
      </c>
      <c r="S200" s="6">
        <v>27.95</v>
      </c>
      <c r="T200" s="6">
        <v>83.03</v>
      </c>
      <c r="U200" s="6">
        <v>0.72</v>
      </c>
      <c r="V200" s="6">
        <v>83.01</v>
      </c>
      <c r="W200" s="8">
        <v>84.6</v>
      </c>
      <c r="X200" s="6">
        <v>0.01</v>
      </c>
      <c r="Y200" s="9"/>
      <c r="Z200" s="19"/>
      <c r="AA200" s="19"/>
    </row>
    <row r="201" spans="1:27" ht="11.25" customHeight="1">
      <c r="A201" s="42" t="s">
        <v>68</v>
      </c>
      <c r="B201" s="42"/>
      <c r="C201" s="42"/>
      <c r="D201" s="42"/>
      <c r="E201" s="42"/>
      <c r="F201" s="42"/>
      <c r="G201" s="51">
        <v>40</v>
      </c>
      <c r="H201" s="51"/>
      <c r="I201" s="6">
        <v>2.64</v>
      </c>
      <c r="J201" s="6">
        <v>0.26</v>
      </c>
      <c r="K201" s="6">
        <v>18.76</v>
      </c>
      <c r="L201" s="6">
        <v>89.56</v>
      </c>
      <c r="M201" s="9"/>
      <c r="N201" s="8">
        <v>2.9</v>
      </c>
      <c r="O201" s="9"/>
      <c r="P201" s="9"/>
      <c r="Q201" s="6">
        <v>0.01</v>
      </c>
      <c r="R201" s="6">
        <v>8.05</v>
      </c>
      <c r="S201" s="6">
        <v>5.24</v>
      </c>
      <c r="T201" s="6">
        <v>9.78</v>
      </c>
      <c r="U201" s="6">
        <v>0.89</v>
      </c>
      <c r="V201" s="6">
        <v>36.66</v>
      </c>
      <c r="W201" s="9"/>
      <c r="X201" s="9"/>
      <c r="Y201" s="9"/>
      <c r="Z201" s="19"/>
      <c r="AA201" s="19"/>
    </row>
    <row r="202" spans="1:27" ht="21.75" customHeight="1">
      <c r="A202" s="42" t="s">
        <v>70</v>
      </c>
      <c r="B202" s="42"/>
      <c r="C202" s="42"/>
      <c r="D202" s="42"/>
      <c r="E202" s="42"/>
      <c r="F202" s="42"/>
      <c r="G202" s="51">
        <v>200</v>
      </c>
      <c r="H202" s="51"/>
      <c r="I202" s="6">
        <v>0.02</v>
      </c>
      <c r="J202" s="6">
        <v>0</v>
      </c>
      <c r="K202" s="6">
        <v>9.79</v>
      </c>
      <c r="L202" s="6">
        <v>37.32</v>
      </c>
      <c r="M202" s="6">
        <v>0.04</v>
      </c>
      <c r="N202" s="7">
        <v>13</v>
      </c>
      <c r="O202" s="9"/>
      <c r="P202" s="9"/>
      <c r="Q202" s="6">
        <v>0.03</v>
      </c>
      <c r="R202" s="8">
        <v>20.8</v>
      </c>
      <c r="S202" s="8">
        <v>11.7</v>
      </c>
      <c r="T202" s="8">
        <v>14.3</v>
      </c>
      <c r="U202" s="6">
        <v>2.86</v>
      </c>
      <c r="V202" s="8">
        <v>361.4</v>
      </c>
      <c r="W202" s="8">
        <v>2.6</v>
      </c>
      <c r="X202" s="6">
        <v>0.01</v>
      </c>
      <c r="Y202" s="9"/>
      <c r="Z202" s="21" t="s">
        <v>156</v>
      </c>
      <c r="AA202" s="21" t="s">
        <v>133</v>
      </c>
    </row>
    <row r="203" spans="1:27" ht="12.75" customHeight="1">
      <c r="A203" s="39" t="s">
        <v>183</v>
      </c>
      <c r="B203" s="40"/>
      <c r="C203" s="40"/>
      <c r="D203" s="40"/>
      <c r="E203" s="40"/>
      <c r="F203" s="41"/>
      <c r="G203" s="51">
        <f>SUM(G199:H202)</f>
        <v>570</v>
      </c>
      <c r="H203" s="51"/>
      <c r="I203" s="6">
        <f>SUM(I199:I202)</f>
        <v>19.779999999999998</v>
      </c>
      <c r="J203" s="6">
        <f>SUM(J199:J202)</f>
        <v>15.9</v>
      </c>
      <c r="K203" s="6">
        <f>SUM(K199:K202)</f>
        <v>138.69</v>
      </c>
      <c r="L203" s="6">
        <f>SUM(L199:L202)</f>
        <v>774.5100000000001</v>
      </c>
      <c r="M203" s="6">
        <v>0.21</v>
      </c>
      <c r="N203" s="6">
        <v>17.51</v>
      </c>
      <c r="O203" s="6">
        <v>41.73</v>
      </c>
      <c r="P203" s="6">
        <v>0.67</v>
      </c>
      <c r="Q203" s="6">
        <v>0.22</v>
      </c>
      <c r="R203" s="6">
        <v>79.11</v>
      </c>
      <c r="S203" s="8">
        <v>78.8</v>
      </c>
      <c r="T203" s="6">
        <v>295.65</v>
      </c>
      <c r="U203" s="6">
        <v>7.57</v>
      </c>
      <c r="V203" s="6">
        <v>821.98</v>
      </c>
      <c r="W203" s="6">
        <v>169.38</v>
      </c>
      <c r="X203" s="6">
        <v>0.03</v>
      </c>
      <c r="Y203" s="6">
        <v>19.39</v>
      </c>
      <c r="Z203" s="20"/>
      <c r="AA203" s="20"/>
    </row>
    <row r="204" spans="1:27" ht="11.25" customHeight="1">
      <c r="A204" s="48" t="s">
        <v>28</v>
      </c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</row>
    <row r="205" spans="1:27" ht="21.75" customHeight="1">
      <c r="A205" s="47" t="s">
        <v>138</v>
      </c>
      <c r="B205" s="42"/>
      <c r="C205" s="42"/>
      <c r="D205" s="42"/>
      <c r="E205" s="42"/>
      <c r="F205" s="42"/>
      <c r="G205" s="51">
        <v>40</v>
      </c>
      <c r="H205" s="51"/>
      <c r="I205" s="6">
        <v>0.41</v>
      </c>
      <c r="J205" s="6">
        <v>2.41</v>
      </c>
      <c r="K205" s="6">
        <v>4.68</v>
      </c>
      <c r="L205" s="6">
        <v>40.05</v>
      </c>
      <c r="M205" s="6">
        <v>0.09</v>
      </c>
      <c r="N205" s="6">
        <v>19.81</v>
      </c>
      <c r="O205" s="8">
        <v>0.3</v>
      </c>
      <c r="P205" s="9"/>
      <c r="Q205" s="6">
        <v>0.39</v>
      </c>
      <c r="R205" s="8">
        <v>44.4</v>
      </c>
      <c r="S205" s="6">
        <v>24.34</v>
      </c>
      <c r="T205" s="6">
        <v>50.95</v>
      </c>
      <c r="U205" s="6">
        <v>1.64</v>
      </c>
      <c r="V205" s="8">
        <v>332.4</v>
      </c>
      <c r="W205" s="6">
        <v>85.51</v>
      </c>
      <c r="X205" s="6">
        <v>0.03</v>
      </c>
      <c r="Y205" s="6">
        <v>0.07</v>
      </c>
      <c r="Z205" s="21" t="s">
        <v>163</v>
      </c>
      <c r="AA205" s="21" t="s">
        <v>148</v>
      </c>
    </row>
    <row r="206" spans="1:27" ht="11.25" customHeight="1">
      <c r="A206" s="47" t="s">
        <v>139</v>
      </c>
      <c r="B206" s="42"/>
      <c r="C206" s="42"/>
      <c r="D206" s="42"/>
      <c r="E206" s="42"/>
      <c r="F206" s="42"/>
      <c r="G206" s="51">
        <v>250</v>
      </c>
      <c r="H206" s="51"/>
      <c r="I206" s="6">
        <v>2.62</v>
      </c>
      <c r="J206" s="6">
        <v>6.06</v>
      </c>
      <c r="K206" s="6">
        <v>13.23</v>
      </c>
      <c r="L206" s="6">
        <v>113.2</v>
      </c>
      <c r="M206" s="6">
        <v>0.31</v>
      </c>
      <c r="N206" s="6">
        <v>45.86</v>
      </c>
      <c r="O206" s="6">
        <v>1.96</v>
      </c>
      <c r="P206" s="6">
        <v>0.57</v>
      </c>
      <c r="Q206" s="6">
        <v>0.28</v>
      </c>
      <c r="R206" s="6">
        <v>48.77</v>
      </c>
      <c r="S206" s="6">
        <v>74.82</v>
      </c>
      <c r="T206" s="6">
        <v>283.24</v>
      </c>
      <c r="U206" s="6">
        <v>4.74</v>
      </c>
      <c r="V206" s="13">
        <v>1453.33</v>
      </c>
      <c r="W206" s="6">
        <v>120.88</v>
      </c>
      <c r="X206" s="6">
        <v>0.07</v>
      </c>
      <c r="Y206" s="6">
        <v>21.33</v>
      </c>
      <c r="Z206" s="21" t="s">
        <v>164</v>
      </c>
      <c r="AA206" s="21" t="s">
        <v>133</v>
      </c>
    </row>
    <row r="207" spans="1:27" ht="11.25" customHeight="1">
      <c r="A207" s="42" t="s">
        <v>114</v>
      </c>
      <c r="B207" s="42"/>
      <c r="C207" s="42"/>
      <c r="D207" s="42"/>
      <c r="E207" s="42"/>
      <c r="F207" s="42"/>
      <c r="G207" s="51">
        <v>100</v>
      </c>
      <c r="H207" s="51"/>
      <c r="I207" s="6">
        <v>11.48</v>
      </c>
      <c r="J207" s="6">
        <v>19.47</v>
      </c>
      <c r="K207" s="8">
        <v>13.21</v>
      </c>
      <c r="L207" s="6">
        <v>273.82</v>
      </c>
      <c r="M207" s="6">
        <v>0.01</v>
      </c>
      <c r="N207" s="8">
        <v>2.2</v>
      </c>
      <c r="O207" s="9"/>
      <c r="P207" s="9"/>
      <c r="Q207" s="6">
        <v>0.01</v>
      </c>
      <c r="R207" s="8">
        <v>4.8</v>
      </c>
      <c r="S207" s="6">
        <v>1.98</v>
      </c>
      <c r="T207" s="8">
        <v>4.4</v>
      </c>
      <c r="U207" s="6">
        <v>0.11</v>
      </c>
      <c r="V207" s="6">
        <v>47.68</v>
      </c>
      <c r="W207" s="6">
        <v>0.88</v>
      </c>
      <c r="X207" s="9"/>
      <c r="Y207" s="9"/>
      <c r="Z207" s="21" t="s">
        <v>29</v>
      </c>
      <c r="AA207" s="21" t="s">
        <v>104</v>
      </c>
    </row>
    <row r="208" spans="1:27" ht="11.25" customHeight="1">
      <c r="A208" s="42" t="s">
        <v>49</v>
      </c>
      <c r="B208" s="42"/>
      <c r="C208" s="42"/>
      <c r="D208" s="42"/>
      <c r="E208" s="42"/>
      <c r="F208" s="42"/>
      <c r="G208" s="51">
        <v>180</v>
      </c>
      <c r="H208" s="51"/>
      <c r="I208" s="6">
        <v>10.61</v>
      </c>
      <c r="J208" s="6">
        <v>5.17</v>
      </c>
      <c r="K208" s="6">
        <v>55.51</v>
      </c>
      <c r="L208" s="6">
        <v>296.9</v>
      </c>
      <c r="M208" s="6">
        <v>0.05</v>
      </c>
      <c r="N208" s="9"/>
      <c r="O208" s="9"/>
      <c r="P208" s="9"/>
      <c r="Q208" s="6">
        <v>0.02</v>
      </c>
      <c r="R208" s="6">
        <v>4.86</v>
      </c>
      <c r="S208" s="6">
        <v>5.13</v>
      </c>
      <c r="T208" s="6">
        <v>23.49</v>
      </c>
      <c r="U208" s="6">
        <v>1.08</v>
      </c>
      <c r="V208" s="6">
        <v>36.72</v>
      </c>
      <c r="W208" s="6">
        <v>1.51</v>
      </c>
      <c r="X208" s="9"/>
      <c r="Y208" s="9"/>
      <c r="Z208" s="33" t="s">
        <v>147</v>
      </c>
      <c r="AA208" s="21" t="s">
        <v>148</v>
      </c>
    </row>
    <row r="209" spans="1:27" ht="12.75" customHeight="1">
      <c r="A209" s="42" t="s">
        <v>69</v>
      </c>
      <c r="B209" s="42"/>
      <c r="C209" s="42"/>
      <c r="D209" s="42"/>
      <c r="E209" s="42"/>
      <c r="F209" s="42"/>
      <c r="G209" s="51">
        <v>32.5</v>
      </c>
      <c r="H209" s="51"/>
      <c r="I209" s="6">
        <v>2.15</v>
      </c>
      <c r="J209" s="6">
        <v>0.39</v>
      </c>
      <c r="K209" s="6">
        <v>13.55</v>
      </c>
      <c r="L209" s="6">
        <v>62.85</v>
      </c>
      <c r="M209" s="6">
        <v>0.03</v>
      </c>
      <c r="N209" s="9"/>
      <c r="O209" s="6">
        <v>1.25</v>
      </c>
      <c r="P209" s="6">
        <v>0.01</v>
      </c>
      <c r="Q209" s="6">
        <v>0.01</v>
      </c>
      <c r="R209" s="6">
        <v>3.43</v>
      </c>
      <c r="S209" s="6">
        <v>2.44</v>
      </c>
      <c r="T209" s="6">
        <v>13.68</v>
      </c>
      <c r="U209" s="6">
        <v>0.16</v>
      </c>
      <c r="V209" s="6">
        <v>18.61</v>
      </c>
      <c r="W209" s="6">
        <v>5.78</v>
      </c>
      <c r="X209" s="9"/>
      <c r="Y209" s="9"/>
      <c r="Z209" s="19"/>
      <c r="AA209" s="19"/>
    </row>
    <row r="210" spans="1:27" ht="12.75" customHeight="1">
      <c r="A210" s="55" t="s">
        <v>140</v>
      </c>
      <c r="B210" s="45"/>
      <c r="C210" s="45"/>
      <c r="D210" s="45"/>
      <c r="E210" s="45"/>
      <c r="F210" s="46"/>
      <c r="G210" s="53">
        <v>200</v>
      </c>
      <c r="H210" s="54"/>
      <c r="I210" s="6">
        <v>0.2</v>
      </c>
      <c r="J210" s="6">
        <v>0.08</v>
      </c>
      <c r="K210" s="6">
        <v>17.09</v>
      </c>
      <c r="L210" s="6">
        <v>66.32</v>
      </c>
      <c r="M210" s="6"/>
      <c r="N210" s="9"/>
      <c r="O210" s="6"/>
      <c r="P210" s="6"/>
      <c r="Q210" s="6"/>
      <c r="R210" s="6"/>
      <c r="S210" s="6"/>
      <c r="T210" s="6"/>
      <c r="U210" s="6"/>
      <c r="V210" s="6"/>
      <c r="W210" s="6"/>
      <c r="X210" s="9"/>
      <c r="Y210" s="9"/>
      <c r="Z210" s="23" t="s">
        <v>141</v>
      </c>
      <c r="AA210" s="23" t="s">
        <v>133</v>
      </c>
    </row>
    <row r="211" spans="1:27" ht="11.25" customHeight="1">
      <c r="A211" s="39" t="s">
        <v>184</v>
      </c>
      <c r="B211" s="40"/>
      <c r="C211" s="40"/>
      <c r="D211" s="40"/>
      <c r="E211" s="40"/>
      <c r="F211" s="41"/>
      <c r="G211" s="51">
        <f>SUM(G205:H210)</f>
        <v>802.5</v>
      </c>
      <c r="H211" s="51"/>
      <c r="I211" s="6">
        <f>SUM(I205:I210)</f>
        <v>27.47</v>
      </c>
      <c r="J211" s="6">
        <f>SUM(J205:J210)</f>
        <v>33.58</v>
      </c>
      <c r="K211" s="6">
        <f>SUM(K205:K210)</f>
        <v>117.27</v>
      </c>
      <c r="L211" s="6">
        <f>SUM(L205:L210)</f>
        <v>853.1400000000001</v>
      </c>
      <c r="M211" s="6">
        <v>0.49</v>
      </c>
      <c r="N211" s="6">
        <v>67.87</v>
      </c>
      <c r="O211" s="6">
        <v>3.51</v>
      </c>
      <c r="P211" s="6">
        <v>0.58</v>
      </c>
      <c r="Q211" s="6">
        <v>0.71</v>
      </c>
      <c r="R211" s="6">
        <v>106.26</v>
      </c>
      <c r="S211" s="6">
        <v>108.71</v>
      </c>
      <c r="T211" s="6">
        <v>375.76</v>
      </c>
      <c r="U211" s="6">
        <v>7.73</v>
      </c>
      <c r="V211" s="13">
        <v>1888.74</v>
      </c>
      <c r="W211" s="6">
        <v>214.56</v>
      </c>
      <c r="X211" s="8">
        <v>0.1</v>
      </c>
      <c r="Y211" s="8">
        <v>21.4</v>
      </c>
      <c r="Z211" s="20"/>
      <c r="AA211" s="20"/>
    </row>
    <row r="212" spans="1:50" ht="11.25" customHeight="1">
      <c r="A212" s="48" t="s">
        <v>32</v>
      </c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F212" s="53">
        <v>-1.07540540540537</v>
      </c>
      <c r="AG212" s="54">
        <v>-3.36459459459457</v>
      </c>
      <c r="AH212" s="6">
        <v>-5.65378378378377</v>
      </c>
      <c r="AI212" s="6">
        <v>-7.94297297297297</v>
      </c>
      <c r="AJ212" s="8">
        <v>-10.2321621621622</v>
      </c>
      <c r="AK212" s="6">
        <v>-12.5213513513514</v>
      </c>
      <c r="AL212" s="6"/>
      <c r="AM212" s="8"/>
      <c r="AN212" s="9"/>
      <c r="AO212" s="9"/>
      <c r="AP212" s="6"/>
      <c r="AQ212" s="8"/>
      <c r="AR212" s="6"/>
      <c r="AS212" s="8"/>
      <c r="AT212" s="6"/>
      <c r="AU212" s="6"/>
      <c r="AV212" s="6"/>
      <c r="AW212" s="9"/>
      <c r="AX212" s="9"/>
    </row>
    <row r="213" spans="1:27" ht="11.25" customHeight="1">
      <c r="A213" s="42" t="s">
        <v>33</v>
      </c>
      <c r="B213" s="42"/>
      <c r="C213" s="42"/>
      <c r="D213" s="42"/>
      <c r="E213" s="42"/>
      <c r="F213" s="42"/>
      <c r="G213" s="51">
        <v>200</v>
      </c>
      <c r="H213" s="51"/>
      <c r="I213" s="9"/>
      <c r="J213" s="9"/>
      <c r="K213" s="8">
        <v>20.2</v>
      </c>
      <c r="L213" s="7">
        <v>88</v>
      </c>
      <c r="M213" s="6">
        <v>0.02</v>
      </c>
      <c r="N213" s="9"/>
      <c r="O213" s="9"/>
      <c r="P213" s="9"/>
      <c r="Q213" s="6">
        <v>0.02</v>
      </c>
      <c r="R213" s="7">
        <v>14</v>
      </c>
      <c r="S213" s="7">
        <v>8</v>
      </c>
      <c r="T213" s="7">
        <v>14</v>
      </c>
      <c r="U213" s="8">
        <v>2.8</v>
      </c>
      <c r="V213" s="7">
        <v>240</v>
      </c>
      <c r="W213" s="7">
        <v>2</v>
      </c>
      <c r="X213" s="9"/>
      <c r="Y213" s="9"/>
      <c r="Z213" s="5"/>
      <c r="AA213" s="5"/>
    </row>
    <row r="214" spans="1:27" ht="21.75" customHeight="1">
      <c r="A214" s="42" t="s">
        <v>41</v>
      </c>
      <c r="B214" s="42"/>
      <c r="C214" s="42"/>
      <c r="D214" s="42"/>
      <c r="E214" s="42"/>
      <c r="F214" s="42"/>
      <c r="G214" s="51">
        <v>130</v>
      </c>
      <c r="H214" s="51"/>
      <c r="I214" s="6">
        <v>0.46</v>
      </c>
      <c r="J214" s="9"/>
      <c r="K214" s="6">
        <v>11.85</v>
      </c>
      <c r="L214" s="7">
        <v>52</v>
      </c>
      <c r="M214" s="6">
        <v>0.02</v>
      </c>
      <c r="N214" s="6">
        <v>5.75</v>
      </c>
      <c r="O214" s="9"/>
      <c r="P214" s="9"/>
      <c r="Q214" s="6">
        <v>0.03</v>
      </c>
      <c r="R214" s="6">
        <v>21.85</v>
      </c>
      <c r="S214" s="8">
        <v>13.8</v>
      </c>
      <c r="T214" s="8">
        <v>18.4</v>
      </c>
      <c r="U214" s="8">
        <v>2.3</v>
      </c>
      <c r="V214" s="6">
        <v>178.25</v>
      </c>
      <c r="W214" s="6">
        <v>1.15</v>
      </c>
      <c r="X214" s="6">
        <v>0.01</v>
      </c>
      <c r="Y214" s="9"/>
      <c r="Z214" s="5">
        <v>231</v>
      </c>
      <c r="AA214" s="5">
        <v>2022</v>
      </c>
    </row>
    <row r="215" spans="1:27" ht="15.75" customHeight="1">
      <c r="A215" s="42" t="s">
        <v>42</v>
      </c>
      <c r="B215" s="42"/>
      <c r="C215" s="42"/>
      <c r="D215" s="42"/>
      <c r="E215" s="42"/>
      <c r="F215" s="42"/>
      <c r="G215" s="51">
        <v>100</v>
      </c>
      <c r="H215" s="51"/>
      <c r="I215" s="6">
        <v>6.71</v>
      </c>
      <c r="J215" s="7">
        <v>6</v>
      </c>
      <c r="K215" s="6">
        <v>44.47</v>
      </c>
      <c r="L215" s="7">
        <v>263</v>
      </c>
      <c r="M215" s="6">
        <v>0.09</v>
      </c>
      <c r="N215" s="9"/>
      <c r="O215" s="6">
        <v>11.96</v>
      </c>
      <c r="P215" s="6">
        <v>0.11</v>
      </c>
      <c r="Q215" s="6">
        <v>0.04</v>
      </c>
      <c r="R215" s="6">
        <v>14.88</v>
      </c>
      <c r="S215" s="6">
        <v>9.03</v>
      </c>
      <c r="T215" s="8">
        <v>54.4</v>
      </c>
      <c r="U215" s="6">
        <v>0.66</v>
      </c>
      <c r="V215" s="6">
        <v>70.07</v>
      </c>
      <c r="W215" s="6">
        <v>31.71</v>
      </c>
      <c r="X215" s="6">
        <v>0.01</v>
      </c>
      <c r="Y215" s="9"/>
      <c r="Z215" s="5" t="s">
        <v>43</v>
      </c>
      <c r="AA215" s="5" t="s">
        <v>26</v>
      </c>
    </row>
    <row r="216" spans="1:27" ht="21" customHeight="1">
      <c r="A216" s="43" t="s">
        <v>36</v>
      </c>
      <c r="B216" s="43"/>
      <c r="C216" s="43"/>
      <c r="D216" s="43"/>
      <c r="E216" s="43"/>
      <c r="F216" s="10"/>
      <c r="G216" s="51">
        <v>430</v>
      </c>
      <c r="H216" s="51"/>
      <c r="I216" s="6">
        <v>7.17</v>
      </c>
      <c r="J216" s="7">
        <v>6</v>
      </c>
      <c r="K216" s="6">
        <v>76.52</v>
      </c>
      <c r="L216" s="7">
        <v>403</v>
      </c>
      <c r="M216" s="6">
        <v>0.13</v>
      </c>
      <c r="N216" s="6">
        <v>5.75</v>
      </c>
      <c r="O216" s="6">
        <v>11.96</v>
      </c>
      <c r="P216" s="6">
        <v>0.11</v>
      </c>
      <c r="Q216" s="6">
        <v>0.09</v>
      </c>
      <c r="R216" s="6">
        <v>50.73</v>
      </c>
      <c r="S216" s="6">
        <v>30.83</v>
      </c>
      <c r="T216" s="8">
        <v>86.8</v>
      </c>
      <c r="U216" s="6">
        <v>5.76</v>
      </c>
      <c r="V216" s="6">
        <v>488.32</v>
      </c>
      <c r="W216" s="6">
        <v>34.86</v>
      </c>
      <c r="X216" s="6">
        <v>0.02</v>
      </c>
      <c r="Y216" s="9"/>
      <c r="Z216" s="11"/>
      <c r="AA216" s="11"/>
    </row>
    <row r="217" spans="1:27" ht="21.75" customHeight="1">
      <c r="A217" s="43" t="s">
        <v>37</v>
      </c>
      <c r="B217" s="43"/>
      <c r="C217" s="43"/>
      <c r="D217" s="43"/>
      <c r="E217" s="43"/>
      <c r="F217" s="10"/>
      <c r="G217" s="51">
        <f>G216+G211+G203</f>
        <v>1802.5</v>
      </c>
      <c r="H217" s="51"/>
      <c r="I217" s="6">
        <f>I216+I211+I203</f>
        <v>54.42</v>
      </c>
      <c r="J217" s="7">
        <f>J216+J211+J203</f>
        <v>55.48</v>
      </c>
      <c r="K217" s="6">
        <f>K216+K211+K203</f>
        <v>332.48</v>
      </c>
      <c r="L217" s="12">
        <f>L216+L211+L203</f>
        <v>2030.65</v>
      </c>
      <c r="M217" s="6">
        <v>0.83</v>
      </c>
      <c r="N217" s="6">
        <v>91.13</v>
      </c>
      <c r="O217" s="8">
        <v>57.2</v>
      </c>
      <c r="P217" s="6">
        <v>1.36</v>
      </c>
      <c r="Q217" s="6">
        <v>1.02</v>
      </c>
      <c r="R217" s="8">
        <v>236.1</v>
      </c>
      <c r="S217" s="6">
        <v>218.34</v>
      </c>
      <c r="T217" s="6">
        <v>758.21</v>
      </c>
      <c r="U217" s="6">
        <v>21.06</v>
      </c>
      <c r="V217" s="13">
        <v>3199.04</v>
      </c>
      <c r="W217" s="8">
        <v>418.8</v>
      </c>
      <c r="X217" s="6">
        <v>0.15</v>
      </c>
      <c r="Y217" s="6">
        <v>40.79</v>
      </c>
      <c r="Z217" s="11"/>
      <c r="AA217" s="11"/>
    </row>
    <row r="218" spans="1:27" ht="12.75" customHeight="1">
      <c r="A218" s="65" t="s">
        <v>52</v>
      </c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</row>
    <row r="219" spans="1:27" ht="11.25" customHeight="1">
      <c r="A219" s="66" t="s">
        <v>1</v>
      </c>
      <c r="B219" s="66"/>
      <c r="C219" s="66"/>
      <c r="D219" s="66"/>
      <c r="E219" s="66"/>
      <c r="F219" s="1"/>
      <c r="G219" s="66" t="s">
        <v>2</v>
      </c>
      <c r="H219" s="66"/>
      <c r="I219" s="61" t="s">
        <v>3</v>
      </c>
      <c r="J219" s="61"/>
      <c r="K219" s="61"/>
      <c r="L219" s="62" t="s">
        <v>4</v>
      </c>
      <c r="M219" s="61" t="s">
        <v>5</v>
      </c>
      <c r="N219" s="61"/>
      <c r="O219" s="61"/>
      <c r="P219" s="61"/>
      <c r="Q219" s="61"/>
      <c r="R219" s="69" t="s">
        <v>6</v>
      </c>
      <c r="S219" s="69"/>
      <c r="T219" s="69"/>
      <c r="U219" s="69"/>
      <c r="V219" s="69"/>
      <c r="W219" s="69"/>
      <c r="X219" s="69"/>
      <c r="Y219" s="69"/>
      <c r="Z219" s="70" t="s">
        <v>7</v>
      </c>
      <c r="AA219" s="70" t="s">
        <v>8</v>
      </c>
    </row>
    <row r="220" spans="1:27" ht="11.25" customHeight="1">
      <c r="A220" s="67"/>
      <c r="B220" s="68"/>
      <c r="C220" s="68"/>
      <c r="D220" s="68"/>
      <c r="E220" s="68"/>
      <c r="F220" s="2"/>
      <c r="G220" s="67"/>
      <c r="H220" s="68"/>
      <c r="I220" s="3" t="s">
        <v>9</v>
      </c>
      <c r="J220" s="3" t="s">
        <v>10</v>
      </c>
      <c r="K220" s="3" t="s">
        <v>11</v>
      </c>
      <c r="L220" s="63"/>
      <c r="M220" s="3" t="s">
        <v>12</v>
      </c>
      <c r="N220" s="3" t="s">
        <v>13</v>
      </c>
      <c r="O220" s="3" t="s">
        <v>14</v>
      </c>
      <c r="P220" s="3" t="s">
        <v>15</v>
      </c>
      <c r="Q220" s="3" t="s">
        <v>16</v>
      </c>
      <c r="R220" s="3" t="s">
        <v>17</v>
      </c>
      <c r="S220" s="3" t="s">
        <v>18</v>
      </c>
      <c r="T220" s="4" t="s">
        <v>19</v>
      </c>
      <c r="U220" s="4" t="s">
        <v>20</v>
      </c>
      <c r="V220" s="4" t="s">
        <v>21</v>
      </c>
      <c r="W220" s="4" t="s">
        <v>22</v>
      </c>
      <c r="X220" s="4" t="s">
        <v>23</v>
      </c>
      <c r="Y220" s="4" t="s">
        <v>24</v>
      </c>
      <c r="Z220" s="71"/>
      <c r="AA220" s="71"/>
    </row>
    <row r="221" spans="1:27" ht="11.25" customHeight="1">
      <c r="A221" s="48" t="s">
        <v>25</v>
      </c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</row>
    <row r="222" spans="1:27" ht="11.25" customHeight="1">
      <c r="A222" s="47" t="s">
        <v>142</v>
      </c>
      <c r="B222" s="42"/>
      <c r="C222" s="42"/>
      <c r="D222" s="42"/>
      <c r="E222" s="42"/>
      <c r="F222" s="42"/>
      <c r="G222" s="51">
        <v>130</v>
      </c>
      <c r="H222" s="51"/>
      <c r="I222" s="32">
        <v>16.41</v>
      </c>
      <c r="J222" s="7">
        <v>13.43</v>
      </c>
      <c r="K222" s="8">
        <v>12.32</v>
      </c>
      <c r="L222" s="7">
        <v>195.84</v>
      </c>
      <c r="M222" s="6">
        <v>0.07</v>
      </c>
      <c r="N222" s="6">
        <v>2.14</v>
      </c>
      <c r="O222" s="8">
        <v>34.2</v>
      </c>
      <c r="P222" s="6">
        <v>0.11</v>
      </c>
      <c r="Q222" s="6">
        <v>0.13</v>
      </c>
      <c r="R222" s="6">
        <v>120.65</v>
      </c>
      <c r="S222" s="6">
        <v>19.84</v>
      </c>
      <c r="T222" s="6">
        <v>167.27</v>
      </c>
      <c r="U222" s="6">
        <v>0.75</v>
      </c>
      <c r="V222" s="6">
        <v>119.45</v>
      </c>
      <c r="W222" s="6">
        <v>23.41</v>
      </c>
      <c r="X222" s="6">
        <v>0.05</v>
      </c>
      <c r="Y222" s="6">
        <v>1.73</v>
      </c>
      <c r="Z222" s="21" t="s">
        <v>159</v>
      </c>
      <c r="AA222" s="21" t="s">
        <v>104</v>
      </c>
    </row>
    <row r="223" spans="1:27" ht="11.25" customHeight="1">
      <c r="A223" s="42" t="s">
        <v>74</v>
      </c>
      <c r="B223" s="42"/>
      <c r="C223" s="42"/>
      <c r="D223" s="42"/>
      <c r="E223" s="42"/>
      <c r="F223" s="42"/>
      <c r="G223" s="51">
        <v>180</v>
      </c>
      <c r="H223" s="51"/>
      <c r="I223" s="8">
        <v>3.79</v>
      </c>
      <c r="J223" s="9">
        <v>4.52</v>
      </c>
      <c r="K223" s="8">
        <v>26.09</v>
      </c>
      <c r="L223" s="7">
        <v>158.8</v>
      </c>
      <c r="M223" s="6">
        <v>0.01</v>
      </c>
      <c r="N223" s="9"/>
      <c r="O223" s="8">
        <v>3.5</v>
      </c>
      <c r="P223" s="9"/>
      <c r="Q223" s="6">
        <v>0.01</v>
      </c>
      <c r="R223" s="6">
        <v>8.05</v>
      </c>
      <c r="S223" s="8">
        <v>4.9</v>
      </c>
      <c r="T223" s="8">
        <v>14.7</v>
      </c>
      <c r="U223" s="6">
        <v>0.21</v>
      </c>
      <c r="V223" s="6">
        <v>49.35</v>
      </c>
      <c r="W223" s="9"/>
      <c r="X223" s="6">
        <v>0.01</v>
      </c>
      <c r="Y223" s="9"/>
      <c r="Z223" s="21" t="s">
        <v>155</v>
      </c>
      <c r="AA223" s="21" t="s">
        <v>133</v>
      </c>
    </row>
    <row r="224" spans="1:27" ht="11.25" customHeight="1">
      <c r="A224" s="42" t="s">
        <v>93</v>
      </c>
      <c r="B224" s="42"/>
      <c r="C224" s="42"/>
      <c r="D224" s="42"/>
      <c r="E224" s="42"/>
      <c r="F224" s="42"/>
      <c r="G224" s="51">
        <v>20</v>
      </c>
      <c r="H224" s="51"/>
      <c r="I224" s="6">
        <v>1.32</v>
      </c>
      <c r="J224" s="9">
        <v>0.13</v>
      </c>
      <c r="K224" s="6">
        <v>9.38</v>
      </c>
      <c r="L224" s="7">
        <v>44.78</v>
      </c>
      <c r="M224" s="9"/>
      <c r="N224" s="8">
        <v>2.1</v>
      </c>
      <c r="O224" s="9"/>
      <c r="P224" s="9"/>
      <c r="Q224" s="6">
        <v>0.01</v>
      </c>
      <c r="R224" s="6">
        <v>7.25</v>
      </c>
      <c r="S224" s="7">
        <v>5</v>
      </c>
      <c r="T224" s="6">
        <v>9.34</v>
      </c>
      <c r="U224" s="6">
        <v>0.87</v>
      </c>
      <c r="V224" s="8">
        <v>33.4</v>
      </c>
      <c r="W224" s="9"/>
      <c r="X224" s="9"/>
      <c r="Y224" s="9"/>
      <c r="Z224" s="19"/>
      <c r="AA224" s="19"/>
    </row>
    <row r="225" spans="1:27" ht="11.25" customHeight="1">
      <c r="A225" s="42" t="s">
        <v>69</v>
      </c>
      <c r="B225" s="42"/>
      <c r="C225" s="42"/>
      <c r="D225" s="42"/>
      <c r="E225" s="42"/>
      <c r="F225" s="42"/>
      <c r="G225" s="51">
        <v>65</v>
      </c>
      <c r="H225" s="51"/>
      <c r="I225" s="6">
        <v>4.29</v>
      </c>
      <c r="J225" s="7">
        <v>0.78</v>
      </c>
      <c r="K225" s="6">
        <v>27.11</v>
      </c>
      <c r="L225" s="7">
        <v>125.7</v>
      </c>
      <c r="M225" s="6">
        <v>0.04</v>
      </c>
      <c r="N225" s="9"/>
      <c r="O225" s="9"/>
      <c r="P225" s="9"/>
      <c r="Q225" s="6">
        <v>0.01</v>
      </c>
      <c r="R225" s="8">
        <v>5.5</v>
      </c>
      <c r="S225" s="6">
        <v>8.25</v>
      </c>
      <c r="T225" s="6">
        <v>21.25</v>
      </c>
      <c r="U225" s="8">
        <v>0.5</v>
      </c>
      <c r="V225" s="6">
        <v>32.75</v>
      </c>
      <c r="W225" s="8">
        <v>0.9</v>
      </c>
      <c r="X225" s="9"/>
      <c r="Y225" s="9"/>
      <c r="Z225" s="19"/>
      <c r="AA225" s="19"/>
    </row>
    <row r="226" spans="1:27" ht="12.75" customHeight="1">
      <c r="A226" s="42" t="s">
        <v>65</v>
      </c>
      <c r="B226" s="42"/>
      <c r="C226" s="42"/>
      <c r="D226" s="42"/>
      <c r="E226" s="42"/>
      <c r="F226" s="42"/>
      <c r="G226" s="51">
        <v>200</v>
      </c>
      <c r="H226" s="51"/>
      <c r="I226" s="8">
        <v>0.6</v>
      </c>
      <c r="J226" s="7">
        <v>0.01</v>
      </c>
      <c r="K226" s="8">
        <v>10.03</v>
      </c>
      <c r="L226" s="7">
        <v>39.1</v>
      </c>
      <c r="M226" s="9"/>
      <c r="N226" s="9"/>
      <c r="O226" s="6">
        <v>0.01</v>
      </c>
      <c r="P226" s="9"/>
      <c r="Q226" s="9"/>
      <c r="R226" s="6">
        <v>0.02</v>
      </c>
      <c r="S226" s="6">
        <v>0.02</v>
      </c>
      <c r="T226" s="6">
        <v>0.11</v>
      </c>
      <c r="U226" s="9"/>
      <c r="V226" s="6">
        <v>0.16</v>
      </c>
      <c r="W226" s="9"/>
      <c r="X226" s="9"/>
      <c r="Y226" s="9"/>
      <c r="Z226" s="21" t="s">
        <v>128</v>
      </c>
      <c r="AA226" s="21" t="s">
        <v>133</v>
      </c>
    </row>
    <row r="227" spans="1:27" ht="12.75" customHeight="1">
      <c r="A227" s="39" t="s">
        <v>185</v>
      </c>
      <c r="B227" s="40"/>
      <c r="C227" s="40"/>
      <c r="D227" s="40"/>
      <c r="E227" s="40"/>
      <c r="F227" s="41"/>
      <c r="G227" s="51">
        <f>SUM(G222:H226)</f>
        <v>595</v>
      </c>
      <c r="H227" s="51"/>
      <c r="I227" s="6">
        <f>SUM(I222:I226)</f>
        <v>26.41</v>
      </c>
      <c r="J227" s="7">
        <f>SUM(J222:J226)</f>
        <v>18.87</v>
      </c>
      <c r="K227" s="6">
        <f>SUM(K222:K226)</f>
        <v>84.93</v>
      </c>
      <c r="L227" s="7">
        <f>SUM(L222:L226)</f>
        <v>564.22</v>
      </c>
      <c r="M227" s="6">
        <v>0.43</v>
      </c>
      <c r="N227" s="6">
        <v>4.24</v>
      </c>
      <c r="O227" s="6">
        <v>58.71</v>
      </c>
      <c r="P227" s="6">
        <v>0.19</v>
      </c>
      <c r="Q227" s="6">
        <v>0.31</v>
      </c>
      <c r="R227" s="6">
        <v>161.94</v>
      </c>
      <c r="S227" s="6">
        <v>176.85</v>
      </c>
      <c r="T227" s="6">
        <v>421.73</v>
      </c>
      <c r="U227" s="6">
        <v>7.23</v>
      </c>
      <c r="V227" s="6">
        <v>499.21</v>
      </c>
      <c r="W227" s="6">
        <v>84.79</v>
      </c>
      <c r="X227" s="6">
        <v>0.07</v>
      </c>
      <c r="Y227" s="6">
        <v>1.74</v>
      </c>
      <c r="Z227" s="20"/>
      <c r="AA227" s="20"/>
    </row>
    <row r="228" spans="1:27" ht="11.25" customHeight="1">
      <c r="A228" s="48" t="s">
        <v>28</v>
      </c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59"/>
      <c r="AA228" s="59"/>
    </row>
    <row r="229" spans="1:27" ht="21.75" customHeight="1">
      <c r="A229" s="47" t="s">
        <v>122</v>
      </c>
      <c r="B229" s="42"/>
      <c r="C229" s="42"/>
      <c r="D229" s="42"/>
      <c r="E229" s="42"/>
      <c r="F229" s="42"/>
      <c r="G229" s="51">
        <v>30</v>
      </c>
      <c r="H229" s="51"/>
      <c r="I229" s="6">
        <v>0.46</v>
      </c>
      <c r="J229" s="6">
        <v>1.79</v>
      </c>
      <c r="K229" s="6">
        <v>2.8</v>
      </c>
      <c r="L229" s="6">
        <v>27.81</v>
      </c>
      <c r="M229" s="6">
        <v>0.19</v>
      </c>
      <c r="N229" s="6">
        <v>23.35</v>
      </c>
      <c r="O229" s="6">
        <v>25.32</v>
      </c>
      <c r="P229" s="6">
        <v>0.22</v>
      </c>
      <c r="Q229" s="6">
        <v>0.46</v>
      </c>
      <c r="R229" s="6">
        <v>31.68</v>
      </c>
      <c r="S229" s="6">
        <v>32.91</v>
      </c>
      <c r="T229" s="6">
        <v>97.29</v>
      </c>
      <c r="U229" s="6">
        <v>1.95</v>
      </c>
      <c r="V229" s="6">
        <v>685.03</v>
      </c>
      <c r="W229" s="6">
        <v>76.45</v>
      </c>
      <c r="X229" s="6">
        <v>0.04</v>
      </c>
      <c r="Y229" s="31">
        <v>0.07</v>
      </c>
      <c r="Z229" s="29" t="s">
        <v>165</v>
      </c>
      <c r="AA229" s="29" t="s">
        <v>148</v>
      </c>
    </row>
    <row r="230" spans="1:27" ht="11.25" customHeight="1">
      <c r="A230" s="42" t="s">
        <v>94</v>
      </c>
      <c r="B230" s="42"/>
      <c r="C230" s="42"/>
      <c r="D230" s="42"/>
      <c r="E230" s="42"/>
      <c r="F230" s="42"/>
      <c r="G230" s="51">
        <v>250</v>
      </c>
      <c r="H230" s="51"/>
      <c r="I230" s="6">
        <v>5.39</v>
      </c>
      <c r="J230" s="6">
        <v>5.51</v>
      </c>
      <c r="K230" s="6">
        <v>21.95</v>
      </c>
      <c r="L230" s="6">
        <v>153.3</v>
      </c>
      <c r="M230" s="6">
        <v>0.06</v>
      </c>
      <c r="N230" s="6">
        <v>6.75</v>
      </c>
      <c r="O230" s="8">
        <v>0.7</v>
      </c>
      <c r="P230" s="6">
        <v>0.22</v>
      </c>
      <c r="Q230" s="6">
        <v>0.12</v>
      </c>
      <c r="R230" s="6">
        <v>11.84</v>
      </c>
      <c r="S230" s="6">
        <v>21.98</v>
      </c>
      <c r="T230" s="6">
        <v>133.01</v>
      </c>
      <c r="U230" s="6">
        <v>2.12</v>
      </c>
      <c r="V230" s="6">
        <v>233.16</v>
      </c>
      <c r="W230" s="6">
        <v>33.35</v>
      </c>
      <c r="X230" s="9"/>
      <c r="Y230" s="31">
        <v>8.39</v>
      </c>
      <c r="Z230" s="29" t="s">
        <v>166</v>
      </c>
      <c r="AA230" s="29" t="s">
        <v>148</v>
      </c>
    </row>
    <row r="231" spans="1:27" ht="11.25" customHeight="1">
      <c r="A231" s="42" t="s">
        <v>95</v>
      </c>
      <c r="B231" s="42"/>
      <c r="C231" s="42"/>
      <c r="D231" s="42"/>
      <c r="E231" s="42"/>
      <c r="F231" s="42"/>
      <c r="G231" s="51">
        <v>280</v>
      </c>
      <c r="H231" s="51"/>
      <c r="I231" s="6">
        <v>20.46</v>
      </c>
      <c r="J231" s="6">
        <v>38.7</v>
      </c>
      <c r="K231" s="6">
        <v>89.32</v>
      </c>
      <c r="L231" s="6">
        <v>787.3</v>
      </c>
      <c r="M231" s="8">
        <v>0.1</v>
      </c>
      <c r="N231" s="9"/>
      <c r="O231" s="8">
        <v>20.8</v>
      </c>
      <c r="P231" s="6">
        <v>0.08</v>
      </c>
      <c r="Q231" s="6">
        <v>0.03</v>
      </c>
      <c r="R231" s="6">
        <v>21.21</v>
      </c>
      <c r="S231" s="6">
        <v>9.65</v>
      </c>
      <c r="T231" s="6">
        <v>52.97</v>
      </c>
      <c r="U231" s="6">
        <v>1.22</v>
      </c>
      <c r="V231" s="6">
        <v>71.04</v>
      </c>
      <c r="W231" s="6">
        <v>100.14</v>
      </c>
      <c r="X231" s="6">
        <v>0.01</v>
      </c>
      <c r="Y231" s="31">
        <v>0.01</v>
      </c>
      <c r="Z231" s="29" t="s">
        <v>167</v>
      </c>
      <c r="AA231" s="29" t="s">
        <v>133</v>
      </c>
    </row>
    <row r="232" spans="1:27" ht="11.25" customHeight="1">
      <c r="A232" s="42" t="s">
        <v>31</v>
      </c>
      <c r="B232" s="42"/>
      <c r="C232" s="42"/>
      <c r="D232" s="42"/>
      <c r="E232" s="42"/>
      <c r="F232" s="42"/>
      <c r="G232" s="51">
        <v>32.5</v>
      </c>
      <c r="H232" s="51"/>
      <c r="I232" s="6">
        <v>2.15</v>
      </c>
      <c r="J232" s="6">
        <v>0.39</v>
      </c>
      <c r="K232" s="6">
        <v>13.55</v>
      </c>
      <c r="L232" s="6">
        <v>62.85</v>
      </c>
      <c r="M232" s="9"/>
      <c r="N232" s="8">
        <v>3.2</v>
      </c>
      <c r="O232" s="9"/>
      <c r="P232" s="9"/>
      <c r="Q232" s="9"/>
      <c r="R232" s="6">
        <v>3.24</v>
      </c>
      <c r="S232" s="6">
        <v>1.44</v>
      </c>
      <c r="T232" s="8">
        <v>6.6</v>
      </c>
      <c r="U232" s="6">
        <v>0.06</v>
      </c>
      <c r="V232" s="6">
        <v>14.82</v>
      </c>
      <c r="W232" s="6">
        <v>0.04</v>
      </c>
      <c r="X232" s="9"/>
      <c r="Y232" s="24"/>
      <c r="Z232" s="27"/>
      <c r="AA232" s="27"/>
    </row>
    <row r="233" spans="1:27" ht="21.75" customHeight="1">
      <c r="A233" s="44" t="s">
        <v>82</v>
      </c>
      <c r="B233" s="45"/>
      <c r="C233" s="45"/>
      <c r="D233" s="45"/>
      <c r="E233" s="45"/>
      <c r="F233" s="46"/>
      <c r="G233" s="53">
        <v>200</v>
      </c>
      <c r="H233" s="54"/>
      <c r="I233" s="6">
        <v>0.02</v>
      </c>
      <c r="J233" s="6">
        <v>0</v>
      </c>
      <c r="K233" s="6">
        <v>9.79</v>
      </c>
      <c r="L233" s="6">
        <v>19.22</v>
      </c>
      <c r="M233" s="6"/>
      <c r="N233" s="9"/>
      <c r="O233" s="9"/>
      <c r="P233" s="9"/>
      <c r="Q233" s="6"/>
      <c r="R233" s="6"/>
      <c r="S233" s="6"/>
      <c r="T233" s="6"/>
      <c r="U233" s="6"/>
      <c r="V233" s="6"/>
      <c r="W233" s="6"/>
      <c r="X233" s="9"/>
      <c r="Y233" s="24"/>
      <c r="Z233" s="29" t="s">
        <v>29</v>
      </c>
      <c r="AA233" s="29" t="s">
        <v>104</v>
      </c>
    </row>
    <row r="234" spans="1:27" ht="12.75" customHeight="1">
      <c r="A234" s="39" t="s">
        <v>181</v>
      </c>
      <c r="B234" s="40"/>
      <c r="C234" s="40"/>
      <c r="D234" s="40"/>
      <c r="E234" s="40"/>
      <c r="F234" s="41"/>
      <c r="G234" s="51">
        <f>SUM(G229:H233)</f>
        <v>792.5</v>
      </c>
      <c r="H234" s="51"/>
      <c r="I234" s="6">
        <f>SUM(I229:I233)</f>
        <v>28.48</v>
      </c>
      <c r="J234" s="6">
        <f>SUM(J229:J233)</f>
        <v>46.39</v>
      </c>
      <c r="K234" s="6">
        <f>SUM(K229:K233)</f>
        <v>137.41</v>
      </c>
      <c r="L234" s="6">
        <f>SUM(L229:L233)</f>
        <v>1050.48</v>
      </c>
      <c r="M234" s="6">
        <v>0.41</v>
      </c>
      <c r="N234" s="8">
        <v>33.3</v>
      </c>
      <c r="O234" s="6">
        <v>46.82</v>
      </c>
      <c r="P234" s="6">
        <v>0.52</v>
      </c>
      <c r="Q234" s="6">
        <v>0.63</v>
      </c>
      <c r="R234" s="6">
        <v>73.55</v>
      </c>
      <c r="S234" s="6">
        <v>71.87</v>
      </c>
      <c r="T234" s="6">
        <v>316.84</v>
      </c>
      <c r="U234" s="6">
        <v>6.59</v>
      </c>
      <c r="V234" s="13">
        <v>1046.21</v>
      </c>
      <c r="W234" s="6">
        <v>211.72</v>
      </c>
      <c r="X234" s="6">
        <v>0.05</v>
      </c>
      <c r="Y234" s="31">
        <v>8.47</v>
      </c>
      <c r="Z234" s="20"/>
      <c r="AA234" s="20"/>
    </row>
    <row r="235" spans="1:27" ht="11.25" customHeight="1">
      <c r="A235" s="48" t="s">
        <v>32</v>
      </c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58"/>
      <c r="AA235" s="58"/>
    </row>
    <row r="236" spans="1:27" ht="11.25" customHeight="1">
      <c r="A236" s="42" t="s">
        <v>33</v>
      </c>
      <c r="B236" s="42"/>
      <c r="C236" s="42"/>
      <c r="D236" s="42"/>
      <c r="E236" s="42"/>
      <c r="F236" s="42"/>
      <c r="G236" s="51">
        <v>200</v>
      </c>
      <c r="H236" s="51"/>
      <c r="I236" s="9"/>
      <c r="J236" s="9"/>
      <c r="K236" s="8">
        <v>20.2</v>
      </c>
      <c r="L236" s="7">
        <v>88</v>
      </c>
      <c r="M236" s="6">
        <v>0.02</v>
      </c>
      <c r="N236" s="9"/>
      <c r="O236" s="9"/>
      <c r="P236" s="9"/>
      <c r="Q236" s="6">
        <v>0.02</v>
      </c>
      <c r="R236" s="7">
        <v>14</v>
      </c>
      <c r="S236" s="7">
        <v>8</v>
      </c>
      <c r="T236" s="7">
        <v>14</v>
      </c>
      <c r="U236" s="8">
        <v>2.8</v>
      </c>
      <c r="V236" s="7">
        <v>240</v>
      </c>
      <c r="W236" s="7">
        <v>2</v>
      </c>
      <c r="X236" s="9"/>
      <c r="Y236" s="9"/>
      <c r="Z236" s="5"/>
      <c r="AA236" s="5"/>
    </row>
    <row r="237" spans="1:27" ht="11.25" customHeight="1">
      <c r="A237" s="42" t="s">
        <v>27</v>
      </c>
      <c r="B237" s="42"/>
      <c r="C237" s="42"/>
      <c r="D237" s="42"/>
      <c r="E237" s="42"/>
      <c r="F237" s="42"/>
      <c r="G237" s="51">
        <v>130</v>
      </c>
      <c r="H237" s="51"/>
      <c r="I237" s="6">
        <v>0.52</v>
      </c>
      <c r="J237" s="7">
        <v>1</v>
      </c>
      <c r="K237" s="6">
        <v>12.74</v>
      </c>
      <c r="L237" s="7">
        <v>61</v>
      </c>
      <c r="M237" s="6">
        <v>0.04</v>
      </c>
      <c r="N237" s="7">
        <v>13</v>
      </c>
      <c r="O237" s="9"/>
      <c r="P237" s="9"/>
      <c r="Q237" s="6">
        <v>0.03</v>
      </c>
      <c r="R237" s="8">
        <v>20.8</v>
      </c>
      <c r="S237" s="8">
        <v>11.7</v>
      </c>
      <c r="T237" s="8">
        <v>14.3</v>
      </c>
      <c r="U237" s="6">
        <v>2.86</v>
      </c>
      <c r="V237" s="8">
        <v>361.4</v>
      </c>
      <c r="W237" s="8">
        <v>2.6</v>
      </c>
      <c r="X237" s="6">
        <v>0.01</v>
      </c>
      <c r="Y237" s="9"/>
      <c r="Z237" s="5">
        <v>231</v>
      </c>
      <c r="AA237" s="5">
        <v>2022</v>
      </c>
    </row>
    <row r="238" spans="1:27" ht="12.75" customHeight="1">
      <c r="A238" s="42" t="s">
        <v>34</v>
      </c>
      <c r="B238" s="42"/>
      <c r="C238" s="42"/>
      <c r="D238" s="42"/>
      <c r="E238" s="42"/>
      <c r="F238" s="42"/>
      <c r="G238" s="51">
        <v>100</v>
      </c>
      <c r="H238" s="51"/>
      <c r="I238" s="6">
        <v>14.49</v>
      </c>
      <c r="J238" s="7">
        <v>14</v>
      </c>
      <c r="K238" s="6">
        <v>37.52</v>
      </c>
      <c r="L238" s="7">
        <v>339</v>
      </c>
      <c r="M238" s="8">
        <v>0.1</v>
      </c>
      <c r="N238" s="8">
        <v>0.2</v>
      </c>
      <c r="O238" s="6">
        <v>114.84</v>
      </c>
      <c r="P238" s="6">
        <v>0.56</v>
      </c>
      <c r="Q238" s="6">
        <v>0.16</v>
      </c>
      <c r="R238" s="6">
        <v>272.34</v>
      </c>
      <c r="S238" s="6">
        <v>19.47</v>
      </c>
      <c r="T238" s="6">
        <v>210.57</v>
      </c>
      <c r="U238" s="6">
        <v>1.11</v>
      </c>
      <c r="V238" s="6">
        <v>101.91</v>
      </c>
      <c r="W238" s="6">
        <v>30.75</v>
      </c>
      <c r="X238" s="6">
        <v>0.01</v>
      </c>
      <c r="Y238" s="6">
        <v>4.19</v>
      </c>
      <c r="Z238" s="5" t="s">
        <v>35</v>
      </c>
      <c r="AA238" s="5" t="s">
        <v>30</v>
      </c>
    </row>
    <row r="239" spans="1:27" ht="11.25" customHeight="1">
      <c r="A239" s="43" t="s">
        <v>36</v>
      </c>
      <c r="B239" s="43"/>
      <c r="C239" s="43"/>
      <c r="D239" s="43"/>
      <c r="E239" s="43"/>
      <c r="F239" s="10"/>
      <c r="G239" s="51">
        <v>430</v>
      </c>
      <c r="H239" s="51"/>
      <c r="I239" s="6">
        <v>15.01</v>
      </c>
      <c r="J239" s="7">
        <v>15</v>
      </c>
      <c r="K239" s="6">
        <v>70.46</v>
      </c>
      <c r="L239" s="7">
        <v>488</v>
      </c>
      <c r="M239" s="6">
        <v>0.16</v>
      </c>
      <c r="N239" s="8">
        <v>13.2</v>
      </c>
      <c r="O239" s="6">
        <v>114.84</v>
      </c>
      <c r="P239" s="6">
        <v>0.56</v>
      </c>
      <c r="Q239" s="6">
        <v>0.21</v>
      </c>
      <c r="R239" s="6">
        <v>307.14</v>
      </c>
      <c r="S239" s="6">
        <v>39.17</v>
      </c>
      <c r="T239" s="6">
        <v>238.87</v>
      </c>
      <c r="U239" s="6">
        <v>6.77</v>
      </c>
      <c r="V239" s="6">
        <v>703.31</v>
      </c>
      <c r="W239" s="6">
        <v>35.35</v>
      </c>
      <c r="X239" s="6">
        <v>0.02</v>
      </c>
      <c r="Y239" s="6">
        <v>4.19</v>
      </c>
      <c r="Z239" s="11"/>
      <c r="AA239" s="11"/>
    </row>
    <row r="240" spans="1:27" ht="13.5" customHeight="1">
      <c r="A240" s="43" t="s">
        <v>37</v>
      </c>
      <c r="B240" s="43"/>
      <c r="C240" s="43"/>
      <c r="D240" s="43"/>
      <c r="E240" s="43"/>
      <c r="F240" s="10"/>
      <c r="G240" s="51">
        <f>G239+G234+G227</f>
        <v>1817.5</v>
      </c>
      <c r="H240" s="51"/>
      <c r="I240" s="6">
        <f>I239+I234+I227</f>
        <v>69.9</v>
      </c>
      <c r="J240" s="7">
        <f>J239+J234+J227</f>
        <v>80.26</v>
      </c>
      <c r="K240" s="8">
        <f>K239+K234+K227</f>
        <v>292.8</v>
      </c>
      <c r="L240" s="12">
        <f>L239+L234+L227</f>
        <v>2102.7</v>
      </c>
      <c r="M240" s="7">
        <v>1</v>
      </c>
      <c r="N240" s="6">
        <v>50.74</v>
      </c>
      <c r="O240" s="6">
        <v>220.37</v>
      </c>
      <c r="P240" s="6">
        <v>1.27</v>
      </c>
      <c r="Q240" s="6">
        <v>1.15</v>
      </c>
      <c r="R240" s="6">
        <v>542.63</v>
      </c>
      <c r="S240" s="6">
        <v>287.89</v>
      </c>
      <c r="T240" s="6">
        <v>977.44</v>
      </c>
      <c r="U240" s="6">
        <v>20.59</v>
      </c>
      <c r="V240" s="13">
        <v>2248.73</v>
      </c>
      <c r="W240" s="6">
        <v>331.86</v>
      </c>
      <c r="X240" s="6">
        <v>0.14</v>
      </c>
      <c r="Y240" s="8">
        <v>14.4</v>
      </c>
      <c r="Z240" s="11"/>
      <c r="AA240" s="11"/>
    </row>
    <row r="241" spans="1:27" ht="21" customHeight="1">
      <c r="A241" s="65" t="s">
        <v>53</v>
      </c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</row>
    <row r="242" spans="1:27" ht="13.5" customHeight="1">
      <c r="A242" s="66" t="s">
        <v>1</v>
      </c>
      <c r="B242" s="66"/>
      <c r="C242" s="66"/>
      <c r="D242" s="66"/>
      <c r="E242" s="66"/>
      <c r="F242" s="1"/>
      <c r="G242" s="66" t="s">
        <v>2</v>
      </c>
      <c r="H242" s="66"/>
      <c r="I242" s="61" t="s">
        <v>3</v>
      </c>
      <c r="J242" s="61"/>
      <c r="K242" s="61"/>
      <c r="L242" s="62" t="s">
        <v>4</v>
      </c>
      <c r="M242" s="61" t="s">
        <v>5</v>
      </c>
      <c r="N242" s="61"/>
      <c r="O242" s="61"/>
      <c r="P242" s="61"/>
      <c r="Q242" s="61"/>
      <c r="R242" s="69" t="s">
        <v>6</v>
      </c>
      <c r="S242" s="69"/>
      <c r="T242" s="69"/>
      <c r="U242" s="69"/>
      <c r="V242" s="69"/>
      <c r="W242" s="69"/>
      <c r="X242" s="69"/>
      <c r="Y242" s="69"/>
      <c r="Z242" s="70" t="s">
        <v>7</v>
      </c>
      <c r="AA242" s="70" t="s">
        <v>8</v>
      </c>
    </row>
    <row r="243" spans="1:27" ht="24" customHeight="1">
      <c r="A243" s="67"/>
      <c r="B243" s="68"/>
      <c r="C243" s="68"/>
      <c r="D243" s="68"/>
      <c r="E243" s="68"/>
      <c r="F243" s="2"/>
      <c r="G243" s="67"/>
      <c r="H243" s="68"/>
      <c r="I243" s="3" t="s">
        <v>9</v>
      </c>
      <c r="J243" s="3" t="s">
        <v>10</v>
      </c>
      <c r="K243" s="3" t="s">
        <v>11</v>
      </c>
      <c r="L243" s="63"/>
      <c r="M243" s="3" t="s">
        <v>12</v>
      </c>
      <c r="N243" s="3" t="s">
        <v>13</v>
      </c>
      <c r="O243" s="3" t="s">
        <v>14</v>
      </c>
      <c r="P243" s="3" t="s">
        <v>15</v>
      </c>
      <c r="Q243" s="3" t="s">
        <v>16</v>
      </c>
      <c r="R243" s="3" t="s">
        <v>17</v>
      </c>
      <c r="S243" s="3" t="s">
        <v>18</v>
      </c>
      <c r="T243" s="4" t="s">
        <v>19</v>
      </c>
      <c r="U243" s="4" t="s">
        <v>20</v>
      </c>
      <c r="V243" s="4" t="s">
        <v>21</v>
      </c>
      <c r="W243" s="4" t="s">
        <v>22</v>
      </c>
      <c r="X243" s="4" t="s">
        <v>23</v>
      </c>
      <c r="Y243" s="4" t="s">
        <v>24</v>
      </c>
      <c r="Z243" s="71"/>
      <c r="AA243" s="71"/>
    </row>
    <row r="244" spans="1:27" ht="11.25" customHeight="1">
      <c r="A244" s="48" t="s">
        <v>25</v>
      </c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</row>
    <row r="245" spans="1:27" ht="11.25" customHeight="1">
      <c r="A245" s="42" t="s">
        <v>96</v>
      </c>
      <c r="B245" s="42"/>
      <c r="C245" s="42"/>
      <c r="D245" s="42"/>
      <c r="E245" s="42"/>
      <c r="F245" s="42"/>
      <c r="G245" s="51">
        <v>250</v>
      </c>
      <c r="H245" s="51"/>
      <c r="I245" s="6">
        <v>8.32</v>
      </c>
      <c r="J245" s="7">
        <v>10.3</v>
      </c>
      <c r="K245" s="8">
        <v>38.36</v>
      </c>
      <c r="L245" s="7">
        <v>275.2</v>
      </c>
      <c r="M245" s="8">
        <v>0.1</v>
      </c>
      <c r="N245" s="6">
        <v>2.21</v>
      </c>
      <c r="O245" s="6">
        <v>23.91</v>
      </c>
      <c r="P245" s="6">
        <v>0.03</v>
      </c>
      <c r="Q245" s="6">
        <v>0.13</v>
      </c>
      <c r="R245" s="6">
        <v>24.26</v>
      </c>
      <c r="S245" s="6">
        <v>20.16</v>
      </c>
      <c r="T245" s="6">
        <v>138.79</v>
      </c>
      <c r="U245" s="8">
        <v>1.4</v>
      </c>
      <c r="V245" s="6">
        <v>171.56</v>
      </c>
      <c r="W245" s="6">
        <v>23.14</v>
      </c>
      <c r="X245" s="6">
        <v>0.06</v>
      </c>
      <c r="Y245" s="6">
        <v>0.01</v>
      </c>
      <c r="Z245" s="21" t="s">
        <v>168</v>
      </c>
      <c r="AA245" s="21" t="s">
        <v>133</v>
      </c>
    </row>
    <row r="246" spans="1:27" ht="11.25" customHeight="1">
      <c r="A246" s="42" t="s">
        <v>90</v>
      </c>
      <c r="B246" s="42"/>
      <c r="C246" s="42"/>
      <c r="D246" s="42"/>
      <c r="E246" s="42"/>
      <c r="F246" s="42"/>
      <c r="G246" s="51">
        <v>40</v>
      </c>
      <c r="H246" s="51"/>
      <c r="I246" s="6">
        <v>6.58</v>
      </c>
      <c r="J246" s="7">
        <v>5.45</v>
      </c>
      <c r="K246" s="6">
        <v>9.38</v>
      </c>
      <c r="L246" s="7">
        <v>114.9</v>
      </c>
      <c r="M246" s="6">
        <v>0.16</v>
      </c>
      <c r="N246" s="6">
        <v>25.96</v>
      </c>
      <c r="O246" s="6">
        <v>25.91</v>
      </c>
      <c r="P246" s="6">
        <v>0.09</v>
      </c>
      <c r="Q246" s="6">
        <v>0.13</v>
      </c>
      <c r="R246" s="6">
        <v>48.21</v>
      </c>
      <c r="S246" s="6">
        <v>33.14</v>
      </c>
      <c r="T246" s="6">
        <v>98.23</v>
      </c>
      <c r="U246" s="6">
        <v>1.37</v>
      </c>
      <c r="V246" s="6">
        <v>757.29</v>
      </c>
      <c r="W246" s="6">
        <v>75.31</v>
      </c>
      <c r="X246" s="6">
        <v>0.04</v>
      </c>
      <c r="Y246" s="9"/>
      <c r="Z246" s="21" t="s">
        <v>134</v>
      </c>
      <c r="AA246" s="21" t="s">
        <v>133</v>
      </c>
    </row>
    <row r="247" spans="1:27" ht="11.25" customHeight="1">
      <c r="A247" s="42" t="s">
        <v>64</v>
      </c>
      <c r="B247" s="42"/>
      <c r="C247" s="42"/>
      <c r="D247" s="42"/>
      <c r="E247" s="42"/>
      <c r="F247" s="42"/>
      <c r="G247" s="51">
        <v>150</v>
      </c>
      <c r="H247" s="51"/>
      <c r="I247" s="6">
        <v>0.6</v>
      </c>
      <c r="J247" s="9">
        <v>0.6</v>
      </c>
      <c r="K247" s="6">
        <v>17.4</v>
      </c>
      <c r="L247" s="7">
        <v>73.02</v>
      </c>
      <c r="M247" s="6">
        <v>0.02</v>
      </c>
      <c r="N247" s="6">
        <v>6.25</v>
      </c>
      <c r="O247" s="6">
        <v>0.04</v>
      </c>
      <c r="P247" s="9"/>
      <c r="Q247" s="6">
        <v>0.01</v>
      </c>
      <c r="R247" s="8">
        <v>3.5</v>
      </c>
      <c r="S247" s="8">
        <v>6.5</v>
      </c>
      <c r="T247" s="7">
        <v>5</v>
      </c>
      <c r="U247" s="6">
        <v>0.25</v>
      </c>
      <c r="V247" s="8">
        <v>72.5</v>
      </c>
      <c r="W247" s="8">
        <v>0.5</v>
      </c>
      <c r="X247" s="9"/>
      <c r="Y247" s="9"/>
      <c r="Z247" s="21" t="s">
        <v>150</v>
      </c>
      <c r="AA247" s="21" t="s">
        <v>133</v>
      </c>
    </row>
    <row r="248" spans="1:27" ht="11.25" customHeight="1">
      <c r="A248" s="47" t="s">
        <v>143</v>
      </c>
      <c r="B248" s="42"/>
      <c r="C248" s="42"/>
      <c r="D248" s="42"/>
      <c r="E248" s="42"/>
      <c r="F248" s="42"/>
      <c r="G248" s="51">
        <v>200</v>
      </c>
      <c r="H248" s="51"/>
      <c r="I248" s="8">
        <v>3.13</v>
      </c>
      <c r="J248" s="9">
        <v>3.14</v>
      </c>
      <c r="K248" s="6">
        <v>19.94</v>
      </c>
      <c r="L248" s="7">
        <v>115.9</v>
      </c>
      <c r="M248" s="9"/>
      <c r="N248" s="8">
        <v>0.1</v>
      </c>
      <c r="O248" s="9"/>
      <c r="P248" s="9"/>
      <c r="Q248" s="6">
        <v>0.01</v>
      </c>
      <c r="R248" s="6">
        <v>5.25</v>
      </c>
      <c r="S248" s="8">
        <v>4.4</v>
      </c>
      <c r="T248" s="6">
        <v>8.24</v>
      </c>
      <c r="U248" s="6">
        <v>0.82</v>
      </c>
      <c r="V248" s="6">
        <v>25.25</v>
      </c>
      <c r="W248" s="9"/>
      <c r="X248" s="9"/>
      <c r="Y248" s="9"/>
      <c r="Z248" s="21" t="s">
        <v>29</v>
      </c>
      <c r="AA248" s="21" t="s">
        <v>104</v>
      </c>
    </row>
    <row r="249" spans="1:27" ht="11.25" customHeight="1">
      <c r="A249" s="39" t="s">
        <v>172</v>
      </c>
      <c r="B249" s="40"/>
      <c r="C249" s="40"/>
      <c r="D249" s="40"/>
      <c r="E249" s="40"/>
      <c r="F249" s="41"/>
      <c r="G249" s="51">
        <f>SUM(G245:H248)</f>
        <v>640</v>
      </c>
      <c r="H249" s="51"/>
      <c r="I249" s="6">
        <f>SUM(I245:I248)</f>
        <v>18.63</v>
      </c>
      <c r="J249" s="7">
        <f>SUM(J245:J248)</f>
        <v>19.490000000000002</v>
      </c>
      <c r="K249" s="6">
        <f>SUM(K245:K248)</f>
        <v>85.08</v>
      </c>
      <c r="L249" s="7">
        <f>SUM(L245:L248)</f>
        <v>579.02</v>
      </c>
      <c r="M249" s="6">
        <v>0.36</v>
      </c>
      <c r="N249" s="6">
        <v>34.63</v>
      </c>
      <c r="O249" s="6">
        <v>52.24</v>
      </c>
      <c r="P249" s="6">
        <v>0.16</v>
      </c>
      <c r="Q249" s="6">
        <v>0.33</v>
      </c>
      <c r="R249" s="6">
        <v>112.22</v>
      </c>
      <c r="S249" s="6">
        <v>78.54</v>
      </c>
      <c r="T249" s="6">
        <v>306.52</v>
      </c>
      <c r="U249" s="6">
        <v>4.63</v>
      </c>
      <c r="V249" s="13">
        <v>1119.51</v>
      </c>
      <c r="W249" s="6">
        <v>116.23</v>
      </c>
      <c r="X249" s="8">
        <v>0.1</v>
      </c>
      <c r="Y249" s="6">
        <v>0.01</v>
      </c>
      <c r="Z249" s="20"/>
      <c r="AA249" s="20"/>
    </row>
    <row r="250" spans="1:27" ht="11.25" customHeight="1">
      <c r="A250" s="48" t="s">
        <v>28</v>
      </c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59"/>
      <c r="AA250" s="59"/>
    </row>
    <row r="251" spans="1:27" ht="12.75" customHeight="1">
      <c r="A251" s="47" t="s">
        <v>144</v>
      </c>
      <c r="B251" s="42"/>
      <c r="C251" s="42"/>
      <c r="D251" s="42"/>
      <c r="E251" s="42"/>
      <c r="F251" s="42"/>
      <c r="G251" s="51">
        <v>30</v>
      </c>
      <c r="H251" s="51"/>
      <c r="I251" s="6">
        <v>0.53</v>
      </c>
      <c r="J251" s="6">
        <v>1.8</v>
      </c>
      <c r="K251" s="6">
        <v>4.02</v>
      </c>
      <c r="L251" s="6">
        <v>32.12</v>
      </c>
      <c r="M251" s="6">
        <v>0.09</v>
      </c>
      <c r="N251" s="6">
        <v>24.94</v>
      </c>
      <c r="O251" s="6">
        <v>10.29</v>
      </c>
      <c r="P251" s="6">
        <v>0.01</v>
      </c>
      <c r="Q251" s="6">
        <v>0.39</v>
      </c>
      <c r="R251" s="6">
        <v>46.83</v>
      </c>
      <c r="S251" s="6">
        <v>20.19</v>
      </c>
      <c r="T251" s="6">
        <v>49.24</v>
      </c>
      <c r="U251" s="6">
        <v>1.31</v>
      </c>
      <c r="V251" s="6">
        <v>292.76</v>
      </c>
      <c r="W251" s="8">
        <v>74.4</v>
      </c>
      <c r="X251" s="6">
        <v>0.02</v>
      </c>
      <c r="Y251" s="31">
        <v>0.07</v>
      </c>
      <c r="Z251" s="29" t="s">
        <v>136</v>
      </c>
      <c r="AA251" s="29" t="s">
        <v>133</v>
      </c>
    </row>
    <row r="252" spans="1:27" ht="12.75" customHeight="1">
      <c r="A252" s="42" t="s">
        <v>98</v>
      </c>
      <c r="B252" s="42"/>
      <c r="C252" s="42"/>
      <c r="D252" s="42"/>
      <c r="E252" s="42"/>
      <c r="F252" s="42"/>
      <c r="G252" s="51">
        <v>250</v>
      </c>
      <c r="H252" s="51"/>
      <c r="I252" s="6">
        <v>2.36</v>
      </c>
      <c r="J252" s="6">
        <v>5.9</v>
      </c>
      <c r="K252" s="6">
        <v>15.5</v>
      </c>
      <c r="L252" s="6">
        <v>121.2</v>
      </c>
      <c r="M252" s="6">
        <v>0.13</v>
      </c>
      <c r="N252" s="8">
        <v>1.3</v>
      </c>
      <c r="O252" s="6">
        <v>32.56</v>
      </c>
      <c r="P252" s="6">
        <v>0.29</v>
      </c>
      <c r="Q252" s="6">
        <v>0.19</v>
      </c>
      <c r="R252" s="6">
        <v>32.49</v>
      </c>
      <c r="S252" s="6">
        <v>33.84</v>
      </c>
      <c r="T252" s="6">
        <v>214.54</v>
      </c>
      <c r="U252" s="6">
        <v>1.92</v>
      </c>
      <c r="V252" s="6">
        <v>227.49</v>
      </c>
      <c r="W252" s="6">
        <v>44.51</v>
      </c>
      <c r="X252" s="8">
        <v>0.1</v>
      </c>
      <c r="Y252" s="31">
        <v>0.02</v>
      </c>
      <c r="Z252" s="29" t="s">
        <v>169</v>
      </c>
      <c r="AA252" s="29" t="s">
        <v>133</v>
      </c>
    </row>
    <row r="253" spans="1:27" ht="11.25" customHeight="1">
      <c r="A253" s="47" t="s">
        <v>117</v>
      </c>
      <c r="B253" s="42"/>
      <c r="C253" s="42"/>
      <c r="D253" s="42"/>
      <c r="E253" s="42"/>
      <c r="F253" s="42"/>
      <c r="G253" s="51">
        <v>100</v>
      </c>
      <c r="H253" s="51"/>
      <c r="I253" s="6">
        <v>9.49</v>
      </c>
      <c r="J253" s="6">
        <v>17.57</v>
      </c>
      <c r="K253" s="6">
        <v>12.91</v>
      </c>
      <c r="L253" s="6">
        <v>245.92</v>
      </c>
      <c r="M253" s="8">
        <v>0.1</v>
      </c>
      <c r="N253" s="9"/>
      <c r="O253" s="8">
        <v>20.8</v>
      </c>
      <c r="P253" s="6">
        <v>0.08</v>
      </c>
      <c r="Q253" s="6">
        <v>0.03</v>
      </c>
      <c r="R253" s="6">
        <v>21.21</v>
      </c>
      <c r="S253" s="6">
        <v>9.65</v>
      </c>
      <c r="T253" s="6">
        <v>52.97</v>
      </c>
      <c r="U253" s="6">
        <v>1.22</v>
      </c>
      <c r="V253" s="6">
        <v>71.04</v>
      </c>
      <c r="W253" s="6">
        <v>100.14</v>
      </c>
      <c r="X253" s="6">
        <v>0.01</v>
      </c>
      <c r="Y253" s="31">
        <v>0.01</v>
      </c>
      <c r="Z253" s="29" t="s">
        <v>29</v>
      </c>
      <c r="AA253" s="29" t="s">
        <v>104</v>
      </c>
    </row>
    <row r="254" spans="1:27" ht="11.25" customHeight="1">
      <c r="A254" s="42" t="s">
        <v>99</v>
      </c>
      <c r="B254" s="42"/>
      <c r="C254" s="42"/>
      <c r="D254" s="42"/>
      <c r="E254" s="42"/>
      <c r="F254" s="42"/>
      <c r="G254" s="51">
        <v>180</v>
      </c>
      <c r="H254" s="51"/>
      <c r="I254" s="6">
        <v>3.64</v>
      </c>
      <c r="J254" s="6">
        <v>4.64</v>
      </c>
      <c r="K254" s="6">
        <v>31.93</v>
      </c>
      <c r="L254" s="6">
        <v>182.3</v>
      </c>
      <c r="M254" s="6">
        <v>162.6</v>
      </c>
      <c r="N254" s="9"/>
      <c r="O254" s="9"/>
      <c r="P254" s="9"/>
      <c r="Q254" s="6">
        <v>0.03</v>
      </c>
      <c r="R254" s="6">
        <v>6.12</v>
      </c>
      <c r="S254" s="6">
        <v>6.46</v>
      </c>
      <c r="T254" s="6">
        <v>29.58</v>
      </c>
      <c r="U254" s="6">
        <v>1.36</v>
      </c>
      <c r="V254" s="6">
        <v>46.24</v>
      </c>
      <c r="W254" s="8">
        <v>1.9</v>
      </c>
      <c r="X254" s="9"/>
      <c r="Y254" s="24"/>
      <c r="Z254" s="29" t="s">
        <v>170</v>
      </c>
      <c r="AA254" s="29" t="s">
        <v>133</v>
      </c>
    </row>
    <row r="255" spans="1:27" ht="11.25" customHeight="1">
      <c r="A255" s="42" t="s">
        <v>68</v>
      </c>
      <c r="B255" s="42"/>
      <c r="C255" s="42"/>
      <c r="D255" s="42"/>
      <c r="E255" s="42"/>
      <c r="F255" s="42"/>
      <c r="G255" s="51">
        <v>40</v>
      </c>
      <c r="H255" s="51"/>
      <c r="I255" s="6">
        <v>2.64</v>
      </c>
      <c r="J255" s="6">
        <v>0.26</v>
      </c>
      <c r="K255" s="6">
        <v>18.76</v>
      </c>
      <c r="L255" s="6">
        <v>89.56</v>
      </c>
      <c r="M255" s="6">
        <v>0.03</v>
      </c>
      <c r="N255" s="9"/>
      <c r="O255" s="9"/>
      <c r="P255" s="9"/>
      <c r="Q255" s="6">
        <v>0.01</v>
      </c>
      <c r="R255" s="8">
        <v>4.4</v>
      </c>
      <c r="S255" s="8">
        <v>6.6</v>
      </c>
      <c r="T255" s="7">
        <v>17</v>
      </c>
      <c r="U255" s="8">
        <v>0.4</v>
      </c>
      <c r="V255" s="8">
        <v>26.2</v>
      </c>
      <c r="W255" s="6">
        <v>0.72</v>
      </c>
      <c r="X255" s="9"/>
      <c r="Y255" s="24"/>
      <c r="Z255" s="27"/>
      <c r="AA255" s="27"/>
    </row>
    <row r="256" spans="1:27" ht="11.25" customHeight="1">
      <c r="A256" s="44" t="s">
        <v>69</v>
      </c>
      <c r="B256" s="45"/>
      <c r="C256" s="45"/>
      <c r="D256" s="45"/>
      <c r="E256" s="45"/>
      <c r="F256" s="46"/>
      <c r="G256" s="53">
        <v>65</v>
      </c>
      <c r="H256" s="54"/>
      <c r="I256" s="6">
        <v>4.29</v>
      </c>
      <c r="J256" s="6">
        <v>0.78</v>
      </c>
      <c r="K256" s="6">
        <v>27.11</v>
      </c>
      <c r="L256" s="6">
        <v>125.7</v>
      </c>
      <c r="M256" s="6"/>
      <c r="N256" s="9"/>
      <c r="O256" s="9"/>
      <c r="P256" s="9"/>
      <c r="Q256" s="6"/>
      <c r="R256" s="8"/>
      <c r="S256" s="8"/>
      <c r="T256" s="7"/>
      <c r="U256" s="8"/>
      <c r="V256" s="8"/>
      <c r="W256" s="6"/>
      <c r="X256" s="9"/>
      <c r="Y256" s="24"/>
      <c r="Z256" s="27"/>
      <c r="AA256" s="27"/>
    </row>
    <row r="257" spans="1:27" ht="11.25" customHeight="1">
      <c r="A257" s="44" t="s">
        <v>70</v>
      </c>
      <c r="B257" s="45"/>
      <c r="C257" s="45"/>
      <c r="D257" s="45"/>
      <c r="E257" s="45"/>
      <c r="F257" s="46"/>
      <c r="G257" s="53">
        <v>200</v>
      </c>
      <c r="H257" s="54"/>
      <c r="I257" s="6">
        <v>0.02</v>
      </c>
      <c r="J257" s="6">
        <v>0</v>
      </c>
      <c r="K257" s="6">
        <v>9.79</v>
      </c>
      <c r="L257" s="6">
        <v>37.32</v>
      </c>
      <c r="M257" s="6"/>
      <c r="N257" s="9"/>
      <c r="O257" s="9"/>
      <c r="P257" s="9"/>
      <c r="Q257" s="6"/>
      <c r="R257" s="8"/>
      <c r="S257" s="8"/>
      <c r="T257" s="7"/>
      <c r="U257" s="8"/>
      <c r="V257" s="8"/>
      <c r="W257" s="6"/>
      <c r="X257" s="9"/>
      <c r="Y257" s="24"/>
      <c r="Z257" s="29" t="s">
        <v>156</v>
      </c>
      <c r="AA257" s="29" t="s">
        <v>133</v>
      </c>
    </row>
    <row r="258" spans="1:27" ht="21.75" customHeight="1">
      <c r="A258" s="39" t="s">
        <v>181</v>
      </c>
      <c r="B258" s="40"/>
      <c r="C258" s="40"/>
      <c r="D258" s="40"/>
      <c r="E258" s="40"/>
      <c r="F258" s="41"/>
      <c r="G258" s="51">
        <f>SUM(G251:H257)</f>
        <v>865</v>
      </c>
      <c r="H258" s="51"/>
      <c r="I258" s="6">
        <f>SUM(I251:I257)</f>
        <v>22.97</v>
      </c>
      <c r="J258" s="6">
        <f>SUM(J251:J257)</f>
        <v>30.950000000000003</v>
      </c>
      <c r="K258" s="6">
        <f>SUM(K251:K257)</f>
        <v>120.02000000000001</v>
      </c>
      <c r="L258" s="6">
        <f>SUM(L251:L257)</f>
        <v>834.12</v>
      </c>
      <c r="M258" s="6">
        <v>0.43</v>
      </c>
      <c r="N258" s="6">
        <v>26.24</v>
      </c>
      <c r="O258" s="6">
        <v>63.65</v>
      </c>
      <c r="P258" s="6">
        <v>0.38</v>
      </c>
      <c r="Q258" s="6">
        <v>0.67</v>
      </c>
      <c r="R258" s="6">
        <v>123.65</v>
      </c>
      <c r="S258" s="6">
        <v>83.94</v>
      </c>
      <c r="T258" s="6">
        <v>375.93</v>
      </c>
      <c r="U258" s="6">
        <v>8.73</v>
      </c>
      <c r="V258" s="6">
        <v>879.73</v>
      </c>
      <c r="W258" s="6">
        <v>223.47</v>
      </c>
      <c r="X258" s="6">
        <v>0.13</v>
      </c>
      <c r="Y258" s="30">
        <v>0.1</v>
      </c>
      <c r="Z258" s="20"/>
      <c r="AA258" s="20"/>
    </row>
    <row r="259" spans="1:27" ht="12.75" customHeight="1">
      <c r="A259" s="48" t="s">
        <v>32</v>
      </c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58"/>
      <c r="AA259" s="58"/>
    </row>
    <row r="260" spans="1:27" ht="11.25" customHeight="1">
      <c r="A260" s="42" t="s">
        <v>33</v>
      </c>
      <c r="B260" s="42"/>
      <c r="C260" s="42"/>
      <c r="D260" s="42"/>
      <c r="E260" s="42"/>
      <c r="F260" s="42"/>
      <c r="G260" s="51">
        <v>200</v>
      </c>
      <c r="H260" s="51"/>
      <c r="I260" s="9"/>
      <c r="J260" s="9"/>
      <c r="K260" s="8">
        <v>20.2</v>
      </c>
      <c r="L260" s="7">
        <v>88</v>
      </c>
      <c r="M260" s="6">
        <v>0.02</v>
      </c>
      <c r="N260" s="9"/>
      <c r="O260" s="9"/>
      <c r="P260" s="9"/>
      <c r="Q260" s="6">
        <v>0.02</v>
      </c>
      <c r="R260" s="7">
        <v>14</v>
      </c>
      <c r="S260" s="7">
        <v>8</v>
      </c>
      <c r="T260" s="7">
        <v>14</v>
      </c>
      <c r="U260" s="8">
        <v>2.8</v>
      </c>
      <c r="V260" s="7">
        <v>240</v>
      </c>
      <c r="W260" s="7">
        <v>2</v>
      </c>
      <c r="X260" s="9"/>
      <c r="Y260" s="9"/>
      <c r="Z260" s="5"/>
      <c r="AA260" s="5"/>
    </row>
    <row r="261" spans="1:27" ht="11.25" customHeight="1">
      <c r="A261" s="42" t="s">
        <v>41</v>
      </c>
      <c r="B261" s="42"/>
      <c r="C261" s="42"/>
      <c r="D261" s="42"/>
      <c r="E261" s="42"/>
      <c r="F261" s="42"/>
      <c r="G261" s="51">
        <v>130</v>
      </c>
      <c r="H261" s="51"/>
      <c r="I261" s="6">
        <v>0.46</v>
      </c>
      <c r="J261" s="9"/>
      <c r="K261" s="6">
        <v>11.85</v>
      </c>
      <c r="L261" s="7">
        <v>52</v>
      </c>
      <c r="M261" s="6">
        <v>0.02</v>
      </c>
      <c r="N261" s="6">
        <v>5.75</v>
      </c>
      <c r="O261" s="9"/>
      <c r="P261" s="9"/>
      <c r="Q261" s="6">
        <v>0.03</v>
      </c>
      <c r="R261" s="6">
        <v>21.85</v>
      </c>
      <c r="S261" s="8">
        <v>13.8</v>
      </c>
      <c r="T261" s="8">
        <v>18.4</v>
      </c>
      <c r="U261" s="8">
        <v>2.3</v>
      </c>
      <c r="V261" s="6">
        <v>178.25</v>
      </c>
      <c r="W261" s="6">
        <v>1.15</v>
      </c>
      <c r="X261" s="6">
        <v>0.01</v>
      </c>
      <c r="Y261" s="9"/>
      <c r="Z261" s="5">
        <v>231</v>
      </c>
      <c r="AA261" s="5">
        <v>2022</v>
      </c>
    </row>
    <row r="262" spans="1:27" ht="11.25" customHeight="1">
      <c r="A262" s="42" t="s">
        <v>46</v>
      </c>
      <c r="B262" s="42"/>
      <c r="C262" s="42"/>
      <c r="D262" s="42"/>
      <c r="E262" s="42"/>
      <c r="F262" s="42"/>
      <c r="G262" s="51">
        <v>100</v>
      </c>
      <c r="H262" s="51"/>
      <c r="I262" s="8">
        <v>5.7</v>
      </c>
      <c r="J262" s="7">
        <v>5</v>
      </c>
      <c r="K262" s="6">
        <v>39.07</v>
      </c>
      <c r="L262" s="7">
        <v>229</v>
      </c>
      <c r="M262" s="6">
        <v>0.08</v>
      </c>
      <c r="N262" s="9"/>
      <c r="O262" s="6">
        <v>10.76</v>
      </c>
      <c r="P262" s="8">
        <v>0.1</v>
      </c>
      <c r="Q262" s="6">
        <v>0.04</v>
      </c>
      <c r="R262" s="8">
        <v>12.5</v>
      </c>
      <c r="S262" s="6">
        <v>7.51</v>
      </c>
      <c r="T262" s="6">
        <v>45.69</v>
      </c>
      <c r="U262" s="6">
        <v>0.56</v>
      </c>
      <c r="V262" s="6">
        <v>58.47</v>
      </c>
      <c r="W262" s="6">
        <v>26.25</v>
      </c>
      <c r="X262" s="6">
        <v>0.01</v>
      </c>
      <c r="Y262" s="9"/>
      <c r="Z262" s="5" t="s">
        <v>47</v>
      </c>
      <c r="AA262" s="5" t="s">
        <v>26</v>
      </c>
    </row>
    <row r="263" spans="1:27" ht="12.75" customHeight="1">
      <c r="A263" s="43" t="s">
        <v>36</v>
      </c>
      <c r="B263" s="43"/>
      <c r="C263" s="43"/>
      <c r="D263" s="43"/>
      <c r="E263" s="43"/>
      <c r="F263" s="10"/>
      <c r="G263" s="51">
        <v>430</v>
      </c>
      <c r="H263" s="51"/>
      <c r="I263" s="6">
        <v>6.16</v>
      </c>
      <c r="J263" s="7">
        <v>5</v>
      </c>
      <c r="K263" s="6">
        <f>SUM(K260:K262)</f>
        <v>71.12</v>
      </c>
      <c r="L263" s="7">
        <f>SUM(L260:L262)</f>
        <v>369</v>
      </c>
      <c r="M263" s="6">
        <v>0.12</v>
      </c>
      <c r="N263" s="6">
        <v>5.75</v>
      </c>
      <c r="O263" s="6">
        <v>10.76</v>
      </c>
      <c r="P263" s="8">
        <v>0.1</v>
      </c>
      <c r="Q263" s="6">
        <v>0.09</v>
      </c>
      <c r="R263" s="6">
        <v>48.35</v>
      </c>
      <c r="S263" s="6">
        <v>29.31</v>
      </c>
      <c r="T263" s="6">
        <v>78.09</v>
      </c>
      <c r="U263" s="6">
        <v>5.66</v>
      </c>
      <c r="V263" s="6">
        <v>476.72</v>
      </c>
      <c r="W263" s="8">
        <v>29.4</v>
      </c>
      <c r="X263" s="6">
        <v>0.02</v>
      </c>
      <c r="Y263" s="9"/>
      <c r="Z263" s="11"/>
      <c r="AA263" s="11"/>
    </row>
    <row r="264" spans="1:27" ht="21.75" customHeight="1">
      <c r="A264" s="43" t="s">
        <v>37</v>
      </c>
      <c r="B264" s="43"/>
      <c r="C264" s="43"/>
      <c r="D264" s="43"/>
      <c r="E264" s="43"/>
      <c r="F264" s="10"/>
      <c r="G264" s="51">
        <f>G263+G258+G249</f>
        <v>1935</v>
      </c>
      <c r="H264" s="51"/>
      <c r="I264" s="6">
        <f>I263+I258+I249</f>
        <v>47.76</v>
      </c>
      <c r="J264" s="7">
        <f>J263+J258+J249</f>
        <v>55.440000000000005</v>
      </c>
      <c r="K264" s="6">
        <f>K263+K258+K249</f>
        <v>276.22</v>
      </c>
      <c r="L264" s="12">
        <f>L263+L258+L249</f>
        <v>1782.1399999999999</v>
      </c>
      <c r="M264" s="6">
        <v>0.91</v>
      </c>
      <c r="N264" s="6">
        <v>66.62</v>
      </c>
      <c r="O264" s="6">
        <v>126.65</v>
      </c>
      <c r="P264" s="6">
        <v>0.64</v>
      </c>
      <c r="Q264" s="6">
        <v>1.09</v>
      </c>
      <c r="R264" s="6">
        <v>284.22</v>
      </c>
      <c r="S264" s="6">
        <v>191.79</v>
      </c>
      <c r="T264" s="6">
        <v>760.54</v>
      </c>
      <c r="U264" s="6">
        <v>19.02</v>
      </c>
      <c r="V264" s="13">
        <v>2475.96</v>
      </c>
      <c r="W264" s="8">
        <v>369.1</v>
      </c>
      <c r="X264" s="6">
        <v>0.25</v>
      </c>
      <c r="Y264" s="6">
        <v>0.11</v>
      </c>
      <c r="Z264" s="11"/>
      <c r="AA264" s="11"/>
    </row>
    <row r="265" spans="1:27" ht="15.75" customHeight="1">
      <c r="A265" s="64" t="s">
        <v>171</v>
      </c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</row>
    <row r="266" spans="1:27" ht="21" customHeight="1">
      <c r="A266" s="66" t="s">
        <v>1</v>
      </c>
      <c r="B266" s="66"/>
      <c r="C266" s="66"/>
      <c r="D266" s="66"/>
      <c r="E266" s="66"/>
      <c r="F266" s="1"/>
      <c r="G266" s="66" t="s">
        <v>2</v>
      </c>
      <c r="H266" s="66"/>
      <c r="I266" s="61" t="s">
        <v>3</v>
      </c>
      <c r="J266" s="61"/>
      <c r="K266" s="61"/>
      <c r="L266" s="62" t="s">
        <v>4</v>
      </c>
      <c r="M266" s="61" t="s">
        <v>5</v>
      </c>
      <c r="N266" s="61"/>
      <c r="O266" s="61"/>
      <c r="P266" s="61"/>
      <c r="Q266" s="61"/>
      <c r="R266" s="69" t="s">
        <v>6</v>
      </c>
      <c r="S266" s="69"/>
      <c r="T266" s="69"/>
      <c r="U266" s="69"/>
      <c r="V266" s="69"/>
      <c r="W266" s="69"/>
      <c r="X266" s="69"/>
      <c r="Y266" s="69"/>
      <c r="Z266" s="70" t="s">
        <v>7</v>
      </c>
      <c r="AA266" s="70" t="s">
        <v>8</v>
      </c>
    </row>
    <row r="267" spans="1:27" ht="21.75" customHeight="1">
      <c r="A267" s="67"/>
      <c r="B267" s="68"/>
      <c r="C267" s="68"/>
      <c r="D267" s="68"/>
      <c r="E267" s="68"/>
      <c r="F267" s="2"/>
      <c r="G267" s="67"/>
      <c r="H267" s="68"/>
      <c r="I267" s="3" t="s">
        <v>9</v>
      </c>
      <c r="J267" s="3" t="s">
        <v>10</v>
      </c>
      <c r="K267" s="3" t="s">
        <v>11</v>
      </c>
      <c r="L267" s="63"/>
      <c r="M267" s="3" t="s">
        <v>12</v>
      </c>
      <c r="N267" s="3" t="s">
        <v>13</v>
      </c>
      <c r="O267" s="3" t="s">
        <v>14</v>
      </c>
      <c r="P267" s="3" t="s">
        <v>15</v>
      </c>
      <c r="Q267" s="3" t="s">
        <v>16</v>
      </c>
      <c r="R267" s="3" t="s">
        <v>17</v>
      </c>
      <c r="S267" s="3" t="s">
        <v>18</v>
      </c>
      <c r="T267" s="4" t="s">
        <v>19</v>
      </c>
      <c r="U267" s="4" t="s">
        <v>20</v>
      </c>
      <c r="V267" s="4" t="s">
        <v>21</v>
      </c>
      <c r="W267" s="4" t="s">
        <v>22</v>
      </c>
      <c r="X267" s="4" t="s">
        <v>23</v>
      </c>
      <c r="Y267" s="4" t="s">
        <v>24</v>
      </c>
      <c r="Z267" s="71"/>
      <c r="AA267" s="71"/>
    </row>
    <row r="268" spans="1:27" ht="12.75" customHeight="1">
      <c r="A268" s="48" t="s">
        <v>25</v>
      </c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</row>
    <row r="269" spans="1:27" ht="11.25" customHeight="1">
      <c r="A269" s="42" t="s">
        <v>92</v>
      </c>
      <c r="B269" s="42"/>
      <c r="C269" s="42"/>
      <c r="D269" s="42"/>
      <c r="E269" s="42"/>
      <c r="F269" s="42"/>
      <c r="G269" s="51">
        <v>230</v>
      </c>
      <c r="H269" s="51"/>
      <c r="I269" s="6">
        <v>14.01</v>
      </c>
      <c r="J269" s="6">
        <v>11.7</v>
      </c>
      <c r="K269" s="6">
        <v>46.17</v>
      </c>
      <c r="L269" s="6">
        <v>346.6</v>
      </c>
      <c r="M269" s="8">
        <v>0.1</v>
      </c>
      <c r="N269" s="6">
        <v>2.21</v>
      </c>
      <c r="O269" s="6">
        <v>23.91</v>
      </c>
      <c r="P269" s="6">
        <v>0.03</v>
      </c>
      <c r="Q269" s="6">
        <v>0.13</v>
      </c>
      <c r="R269" s="6">
        <v>24.26</v>
      </c>
      <c r="S269" s="6">
        <v>20.16</v>
      </c>
      <c r="T269" s="6">
        <v>138.79</v>
      </c>
      <c r="U269" s="8">
        <v>1.4</v>
      </c>
      <c r="V269" s="6">
        <v>171.56</v>
      </c>
      <c r="W269" s="6">
        <v>23.14</v>
      </c>
      <c r="X269" s="6">
        <v>0.06</v>
      </c>
      <c r="Y269" s="6">
        <v>0.01</v>
      </c>
      <c r="Z269" s="21" t="s">
        <v>149</v>
      </c>
      <c r="AA269" s="19" t="s">
        <v>133</v>
      </c>
    </row>
    <row r="270" spans="1:27" ht="11.25" customHeight="1">
      <c r="A270" s="72" t="s">
        <v>71</v>
      </c>
      <c r="B270" s="72"/>
      <c r="C270" s="72"/>
      <c r="D270" s="72"/>
      <c r="E270" s="72"/>
      <c r="F270" s="72"/>
      <c r="G270" s="60">
        <v>40</v>
      </c>
      <c r="H270" s="60"/>
      <c r="I270" s="6">
        <v>3</v>
      </c>
      <c r="J270" s="6">
        <v>3.92</v>
      </c>
      <c r="K270" s="6">
        <v>30.68</v>
      </c>
      <c r="L270" s="6">
        <v>168.9</v>
      </c>
      <c r="M270" s="6">
        <v>0.16</v>
      </c>
      <c r="N270" s="6">
        <v>25.96</v>
      </c>
      <c r="O270" s="6">
        <v>25.91</v>
      </c>
      <c r="P270" s="6">
        <v>0.09</v>
      </c>
      <c r="Q270" s="6">
        <v>0.13</v>
      </c>
      <c r="R270" s="6">
        <v>48.21</v>
      </c>
      <c r="S270" s="6">
        <v>33.14</v>
      </c>
      <c r="T270" s="6">
        <v>98.23</v>
      </c>
      <c r="U270" s="6">
        <v>1.37</v>
      </c>
      <c r="V270" s="6">
        <v>757.29</v>
      </c>
      <c r="W270" s="6">
        <v>75.31</v>
      </c>
      <c r="X270" s="6">
        <v>0.04</v>
      </c>
      <c r="Y270" s="9"/>
      <c r="Z270" s="21"/>
      <c r="AA270" s="19"/>
    </row>
    <row r="271" spans="1:27" ht="11.25" customHeight="1">
      <c r="A271" s="42" t="s">
        <v>64</v>
      </c>
      <c r="B271" s="42"/>
      <c r="C271" s="42"/>
      <c r="D271" s="42"/>
      <c r="E271" s="42"/>
      <c r="F271" s="42"/>
      <c r="G271" s="51">
        <v>150</v>
      </c>
      <c r="H271" s="51"/>
      <c r="I271" s="6">
        <v>0.6</v>
      </c>
      <c r="J271" s="6">
        <v>0.6</v>
      </c>
      <c r="K271" s="6">
        <v>17.4</v>
      </c>
      <c r="L271" s="6">
        <v>73.02</v>
      </c>
      <c r="M271" s="6">
        <v>0.02</v>
      </c>
      <c r="N271" s="6">
        <v>6.25</v>
      </c>
      <c r="O271" s="6">
        <v>0.04</v>
      </c>
      <c r="P271" s="9"/>
      <c r="Q271" s="6">
        <v>0.01</v>
      </c>
      <c r="R271" s="8">
        <v>3.5</v>
      </c>
      <c r="S271" s="8">
        <v>6.5</v>
      </c>
      <c r="T271" s="7">
        <v>5</v>
      </c>
      <c r="U271" s="6">
        <v>0.25</v>
      </c>
      <c r="V271" s="8">
        <v>72.5</v>
      </c>
      <c r="W271" s="8">
        <v>0.5</v>
      </c>
      <c r="X271" s="9"/>
      <c r="Y271" s="9"/>
      <c r="Z271" s="19" t="s">
        <v>150</v>
      </c>
      <c r="AA271" s="19" t="s">
        <v>133</v>
      </c>
    </row>
    <row r="272" spans="1:27" ht="11.25" customHeight="1">
      <c r="A272" s="42" t="s">
        <v>31</v>
      </c>
      <c r="B272" s="42"/>
      <c r="C272" s="42"/>
      <c r="D272" s="42"/>
      <c r="E272" s="42"/>
      <c r="F272" s="42"/>
      <c r="G272" s="51">
        <v>32.5</v>
      </c>
      <c r="H272" s="51"/>
      <c r="I272" s="6">
        <v>2.15</v>
      </c>
      <c r="J272" s="6">
        <v>0.39</v>
      </c>
      <c r="K272" s="6">
        <v>13.55</v>
      </c>
      <c r="L272" s="6">
        <v>62.85</v>
      </c>
      <c r="M272" s="6"/>
      <c r="N272" s="6"/>
      <c r="O272" s="6"/>
      <c r="P272" s="9"/>
      <c r="Q272" s="6"/>
      <c r="R272" s="8"/>
      <c r="S272" s="8"/>
      <c r="T272" s="7"/>
      <c r="U272" s="6"/>
      <c r="V272" s="8"/>
      <c r="W272" s="8"/>
      <c r="X272" s="9"/>
      <c r="Y272" s="9"/>
      <c r="Z272" s="19"/>
      <c r="AA272" s="19"/>
    </row>
    <row r="273" spans="1:27" ht="11.25" customHeight="1">
      <c r="A273" s="42" t="s">
        <v>65</v>
      </c>
      <c r="B273" s="42"/>
      <c r="C273" s="42"/>
      <c r="D273" s="42"/>
      <c r="E273" s="42"/>
      <c r="F273" s="42"/>
      <c r="G273" s="51">
        <v>200</v>
      </c>
      <c r="H273" s="51"/>
      <c r="I273" s="6">
        <v>0.6</v>
      </c>
      <c r="J273" s="6">
        <v>0.01</v>
      </c>
      <c r="K273" s="6">
        <v>10.03</v>
      </c>
      <c r="L273" s="6">
        <v>39.1</v>
      </c>
      <c r="M273" s="9"/>
      <c r="N273" s="8">
        <v>0.1</v>
      </c>
      <c r="O273" s="9"/>
      <c r="P273" s="9"/>
      <c r="Q273" s="6">
        <v>0.01</v>
      </c>
      <c r="R273" s="6">
        <v>5.25</v>
      </c>
      <c r="S273" s="8">
        <v>4.4</v>
      </c>
      <c r="T273" s="6">
        <v>8.24</v>
      </c>
      <c r="U273" s="6">
        <v>0.82</v>
      </c>
      <c r="V273" s="6">
        <v>25.25</v>
      </c>
      <c r="W273" s="9"/>
      <c r="X273" s="9"/>
      <c r="Y273" s="9"/>
      <c r="Z273" s="21" t="s">
        <v>128</v>
      </c>
      <c r="AA273" s="19" t="s">
        <v>133</v>
      </c>
    </row>
    <row r="274" spans="1:27" ht="11.25" customHeight="1">
      <c r="A274" s="39" t="s">
        <v>180</v>
      </c>
      <c r="B274" s="40"/>
      <c r="C274" s="40"/>
      <c r="D274" s="40"/>
      <c r="E274" s="40"/>
      <c r="F274" s="41"/>
      <c r="G274" s="51">
        <f>SUM(G269:H273)</f>
        <v>652.5</v>
      </c>
      <c r="H274" s="51"/>
      <c r="I274" s="6">
        <f>SUM(I269:I273)</f>
        <v>20.36</v>
      </c>
      <c r="J274" s="6">
        <f>SUM(J269:J273)</f>
        <v>16.62</v>
      </c>
      <c r="K274" s="6">
        <f>SUM(K269:K273)</f>
        <v>117.83</v>
      </c>
      <c r="L274" s="6">
        <f>SUM(L269:L273)</f>
        <v>690.47</v>
      </c>
      <c r="M274" s="6">
        <v>0.36</v>
      </c>
      <c r="N274" s="6">
        <v>34.63</v>
      </c>
      <c r="O274" s="6">
        <v>52.24</v>
      </c>
      <c r="P274" s="6">
        <v>0.16</v>
      </c>
      <c r="Q274" s="6">
        <v>0.33</v>
      </c>
      <c r="R274" s="6">
        <v>112.22</v>
      </c>
      <c r="S274" s="6">
        <v>78.54</v>
      </c>
      <c r="T274" s="6">
        <v>306.52</v>
      </c>
      <c r="U274" s="6">
        <v>4.63</v>
      </c>
      <c r="V274" s="13">
        <v>1119.51</v>
      </c>
      <c r="W274" s="6">
        <v>116.23</v>
      </c>
      <c r="X274" s="8">
        <v>0.1</v>
      </c>
      <c r="Y274" s="6">
        <v>0.01</v>
      </c>
      <c r="Z274" s="20"/>
      <c r="AA274" s="20"/>
    </row>
    <row r="275" spans="1:27" ht="11.25" customHeight="1">
      <c r="A275" s="48" t="s">
        <v>28</v>
      </c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59"/>
      <c r="AA275" s="59"/>
    </row>
    <row r="276" spans="1:27" ht="11.25" customHeight="1">
      <c r="A276" s="47" t="s">
        <v>97</v>
      </c>
      <c r="B276" s="42"/>
      <c r="C276" s="42"/>
      <c r="D276" s="42"/>
      <c r="E276" s="42"/>
      <c r="F276" s="42"/>
      <c r="G276" s="51">
        <v>30</v>
      </c>
      <c r="H276" s="51"/>
      <c r="I276" s="6">
        <v>0.35</v>
      </c>
      <c r="J276" s="6">
        <v>1.79</v>
      </c>
      <c r="K276" s="6">
        <v>3.4</v>
      </c>
      <c r="L276" s="6">
        <v>29.5</v>
      </c>
      <c r="M276" s="6">
        <v>0.09</v>
      </c>
      <c r="N276" s="6">
        <v>24.94</v>
      </c>
      <c r="O276" s="6">
        <v>10.29</v>
      </c>
      <c r="P276" s="6">
        <v>0.01</v>
      </c>
      <c r="Q276" s="6">
        <v>0.39</v>
      </c>
      <c r="R276" s="6">
        <v>46.83</v>
      </c>
      <c r="S276" s="6">
        <v>20.19</v>
      </c>
      <c r="T276" s="6">
        <v>49.24</v>
      </c>
      <c r="U276" s="6">
        <v>1.31</v>
      </c>
      <c r="V276" s="6">
        <v>292.76</v>
      </c>
      <c r="W276" s="8">
        <v>74.4</v>
      </c>
      <c r="X276" s="6">
        <v>0.02</v>
      </c>
      <c r="Y276" s="31">
        <v>0.07</v>
      </c>
      <c r="Z276" s="29" t="s">
        <v>110</v>
      </c>
      <c r="AA276" s="29" t="s">
        <v>145</v>
      </c>
    </row>
    <row r="277" spans="1:27" ht="21.75" customHeight="1">
      <c r="A277" s="47" t="s">
        <v>137</v>
      </c>
      <c r="B277" s="42"/>
      <c r="C277" s="42"/>
      <c r="D277" s="42"/>
      <c r="E277" s="42"/>
      <c r="F277" s="42"/>
      <c r="G277" s="51">
        <v>250</v>
      </c>
      <c r="H277" s="51"/>
      <c r="I277" s="6">
        <v>3.03</v>
      </c>
      <c r="J277" s="6">
        <v>5.36</v>
      </c>
      <c r="K277" s="6">
        <v>16.93</v>
      </c>
      <c r="L277" s="32">
        <v>126.3</v>
      </c>
      <c r="M277" s="6">
        <v>0.13</v>
      </c>
      <c r="N277" s="8">
        <v>1.3</v>
      </c>
      <c r="O277" s="6">
        <v>32.56</v>
      </c>
      <c r="P277" s="6">
        <v>0.29</v>
      </c>
      <c r="Q277" s="6">
        <v>0.19</v>
      </c>
      <c r="R277" s="6">
        <v>32.49</v>
      </c>
      <c r="S277" s="6">
        <v>33.84</v>
      </c>
      <c r="T277" s="6">
        <v>214.54</v>
      </c>
      <c r="U277" s="6">
        <v>1.92</v>
      </c>
      <c r="V277" s="6">
        <v>227.49</v>
      </c>
      <c r="W277" s="6">
        <v>44.51</v>
      </c>
      <c r="X277" s="8">
        <v>0.1</v>
      </c>
      <c r="Y277" s="31">
        <v>0.02</v>
      </c>
      <c r="Z277" s="29" t="s">
        <v>146</v>
      </c>
      <c r="AA277" s="29" t="s">
        <v>133</v>
      </c>
    </row>
    <row r="278" spans="1:27" ht="12.75" customHeight="1">
      <c r="A278" s="47" t="s">
        <v>113</v>
      </c>
      <c r="B278" s="42"/>
      <c r="C278" s="42"/>
      <c r="D278" s="42"/>
      <c r="E278" s="42"/>
      <c r="F278" s="42"/>
      <c r="G278" s="51">
        <v>100</v>
      </c>
      <c r="H278" s="51"/>
      <c r="I278" s="32">
        <v>9.725</v>
      </c>
      <c r="J278" s="6">
        <v>11.3</v>
      </c>
      <c r="K278" s="6">
        <v>12.24</v>
      </c>
      <c r="L278" s="6">
        <v>147.63</v>
      </c>
      <c r="M278" s="8">
        <v>0.1</v>
      </c>
      <c r="N278" s="9"/>
      <c r="O278" s="8">
        <v>20.8</v>
      </c>
      <c r="P278" s="6">
        <v>0.08</v>
      </c>
      <c r="Q278" s="6">
        <v>0.03</v>
      </c>
      <c r="R278" s="6">
        <v>21.21</v>
      </c>
      <c r="S278" s="6">
        <v>9.65</v>
      </c>
      <c r="T278" s="6">
        <v>52.97</v>
      </c>
      <c r="U278" s="6">
        <v>1.22</v>
      </c>
      <c r="V278" s="6">
        <v>71.04</v>
      </c>
      <c r="W278" s="6">
        <v>100.14</v>
      </c>
      <c r="X278" s="6">
        <v>0.01</v>
      </c>
      <c r="Y278" s="31">
        <v>0.01</v>
      </c>
      <c r="Z278" s="29" t="s">
        <v>29</v>
      </c>
      <c r="AA278" s="29" t="s">
        <v>104</v>
      </c>
    </row>
    <row r="279" spans="1:27" ht="11.25" customHeight="1">
      <c r="A279" s="47" t="s">
        <v>49</v>
      </c>
      <c r="B279" s="42"/>
      <c r="C279" s="42"/>
      <c r="D279" s="42"/>
      <c r="E279" s="42"/>
      <c r="F279" s="42"/>
      <c r="G279" s="51">
        <v>180</v>
      </c>
      <c r="H279" s="51"/>
      <c r="I279" s="6">
        <v>10.61</v>
      </c>
      <c r="J279" s="6">
        <v>5.17</v>
      </c>
      <c r="K279" s="6">
        <v>55.51</v>
      </c>
      <c r="L279" s="6">
        <v>296.9</v>
      </c>
      <c r="M279" s="6">
        <v>162.6</v>
      </c>
      <c r="N279" s="9"/>
      <c r="O279" s="9"/>
      <c r="P279" s="9"/>
      <c r="Q279" s="6">
        <v>0.03</v>
      </c>
      <c r="R279" s="6">
        <v>6.12</v>
      </c>
      <c r="S279" s="6">
        <v>6.46</v>
      </c>
      <c r="T279" s="6">
        <v>29.58</v>
      </c>
      <c r="U279" s="6">
        <v>1.36</v>
      </c>
      <c r="V279" s="6">
        <v>46.24</v>
      </c>
      <c r="W279" s="8">
        <v>1.9</v>
      </c>
      <c r="X279" s="9"/>
      <c r="Y279" s="24"/>
      <c r="Z279" s="29" t="s">
        <v>147</v>
      </c>
      <c r="AA279" s="27" t="s">
        <v>148</v>
      </c>
    </row>
    <row r="280" spans="1:27" ht="11.25" customHeight="1">
      <c r="A280" s="55" t="s">
        <v>68</v>
      </c>
      <c r="B280" s="56"/>
      <c r="C280" s="56"/>
      <c r="D280" s="56"/>
      <c r="E280" s="56"/>
      <c r="F280" s="57"/>
      <c r="G280" s="53">
        <v>20</v>
      </c>
      <c r="H280" s="54"/>
      <c r="I280" s="6">
        <v>1.32</v>
      </c>
      <c r="J280" s="6">
        <v>0.13</v>
      </c>
      <c r="K280" s="6">
        <v>9.38</v>
      </c>
      <c r="L280" s="6">
        <v>44.78</v>
      </c>
      <c r="M280" s="6"/>
      <c r="N280" s="9"/>
      <c r="O280" s="9"/>
      <c r="P280" s="9"/>
      <c r="Q280" s="6"/>
      <c r="R280" s="6"/>
      <c r="S280" s="6"/>
      <c r="T280" s="6"/>
      <c r="U280" s="6"/>
      <c r="V280" s="6"/>
      <c r="W280" s="8"/>
      <c r="X280" s="9"/>
      <c r="Y280" s="24"/>
      <c r="Z280" s="29"/>
      <c r="AA280" s="27"/>
    </row>
    <row r="281" spans="1:27" ht="11.25" customHeight="1">
      <c r="A281" s="42" t="s">
        <v>31</v>
      </c>
      <c r="B281" s="42"/>
      <c r="C281" s="42"/>
      <c r="D281" s="42"/>
      <c r="E281" s="42"/>
      <c r="F281" s="42"/>
      <c r="G281" s="51">
        <v>65</v>
      </c>
      <c r="H281" s="51"/>
      <c r="I281" s="6">
        <v>4.29</v>
      </c>
      <c r="J281" s="6">
        <v>0.78</v>
      </c>
      <c r="K281" s="6">
        <v>27.11</v>
      </c>
      <c r="L281" s="6">
        <v>125.7</v>
      </c>
      <c r="M281" s="6">
        <v>0.03</v>
      </c>
      <c r="N281" s="9"/>
      <c r="O281" s="9"/>
      <c r="P281" s="9"/>
      <c r="Q281" s="6">
        <v>0.01</v>
      </c>
      <c r="R281" s="8">
        <v>4.4</v>
      </c>
      <c r="S281" s="8">
        <v>6.6</v>
      </c>
      <c r="T281" s="7">
        <v>17</v>
      </c>
      <c r="U281" s="8">
        <v>0.4</v>
      </c>
      <c r="V281" s="8">
        <v>26.2</v>
      </c>
      <c r="W281" s="6">
        <v>0.72</v>
      </c>
      <c r="X281" s="9"/>
      <c r="Y281" s="24"/>
      <c r="Z281" s="27"/>
      <c r="AA281" s="27"/>
    </row>
    <row r="282" spans="1:27" ht="11.25" customHeight="1">
      <c r="A282" s="44" t="s">
        <v>79</v>
      </c>
      <c r="B282" s="45"/>
      <c r="C282" s="45"/>
      <c r="D282" s="45"/>
      <c r="E282" s="45"/>
      <c r="F282" s="46"/>
      <c r="G282" s="53">
        <v>200</v>
      </c>
      <c r="H282" s="54"/>
      <c r="I282" s="6">
        <v>1.02</v>
      </c>
      <c r="J282" s="6">
        <v>0.06</v>
      </c>
      <c r="K282" s="6">
        <v>32.96</v>
      </c>
      <c r="L282" s="6">
        <v>124.8</v>
      </c>
      <c r="M282" s="6"/>
      <c r="N282" s="9"/>
      <c r="O282" s="9"/>
      <c r="P282" s="9"/>
      <c r="Q282" s="6"/>
      <c r="R282" s="8"/>
      <c r="S282" s="8"/>
      <c r="T282" s="7"/>
      <c r="U282" s="8"/>
      <c r="V282" s="8"/>
      <c r="W282" s="6"/>
      <c r="X282" s="9"/>
      <c r="Y282" s="24"/>
      <c r="Z282" s="29" t="s">
        <v>129</v>
      </c>
      <c r="AA282" s="27" t="s">
        <v>133</v>
      </c>
    </row>
    <row r="283" spans="1:27" ht="11.25" customHeight="1">
      <c r="A283" s="39" t="s">
        <v>186</v>
      </c>
      <c r="B283" s="40"/>
      <c r="C283" s="40"/>
      <c r="D283" s="40"/>
      <c r="E283" s="40"/>
      <c r="F283" s="41"/>
      <c r="G283" s="51">
        <f>SUM(G276:H282)</f>
        <v>845</v>
      </c>
      <c r="H283" s="51"/>
      <c r="I283" s="6">
        <f>SUM(I276:I282)</f>
        <v>30.345</v>
      </c>
      <c r="J283" s="6">
        <f>SUM(J276:J282)</f>
        <v>24.590000000000003</v>
      </c>
      <c r="K283" s="6">
        <f>SUM(K276:K282)</f>
        <v>157.53</v>
      </c>
      <c r="L283" s="6">
        <f>SUM(L276:L282)</f>
        <v>895.6099999999999</v>
      </c>
      <c r="M283" s="6">
        <v>0.43</v>
      </c>
      <c r="N283" s="6">
        <v>26.24</v>
      </c>
      <c r="O283" s="6">
        <v>63.65</v>
      </c>
      <c r="P283" s="6">
        <v>0.38</v>
      </c>
      <c r="Q283" s="6">
        <v>0.67</v>
      </c>
      <c r="R283" s="6">
        <v>123.65</v>
      </c>
      <c r="S283" s="6">
        <v>83.94</v>
      </c>
      <c r="T283" s="6">
        <v>375.93</v>
      </c>
      <c r="U283" s="6">
        <v>8.73</v>
      </c>
      <c r="V283" s="6">
        <v>879.73</v>
      </c>
      <c r="W283" s="6">
        <v>223.47</v>
      </c>
      <c r="X283" s="6">
        <v>0.13</v>
      </c>
      <c r="Y283" s="30">
        <v>0.1</v>
      </c>
      <c r="Z283" s="20"/>
      <c r="AA283" s="20"/>
    </row>
    <row r="284" spans="1:27" ht="11.25" customHeight="1">
      <c r="A284" s="48" t="s">
        <v>32</v>
      </c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58"/>
      <c r="AA284" s="58"/>
    </row>
    <row r="285" spans="1:27" ht="11.25" customHeight="1">
      <c r="A285" s="42" t="s">
        <v>33</v>
      </c>
      <c r="B285" s="42"/>
      <c r="C285" s="42"/>
      <c r="D285" s="42"/>
      <c r="E285" s="42"/>
      <c r="F285" s="42"/>
      <c r="G285" s="51">
        <v>200</v>
      </c>
      <c r="H285" s="51"/>
      <c r="I285" s="9"/>
      <c r="J285" s="9"/>
      <c r="K285" s="8">
        <v>20.2</v>
      </c>
      <c r="L285" s="7">
        <v>88</v>
      </c>
      <c r="M285" s="6">
        <v>0.02</v>
      </c>
      <c r="N285" s="9"/>
      <c r="O285" s="9"/>
      <c r="P285" s="9"/>
      <c r="Q285" s="6">
        <v>0.02</v>
      </c>
      <c r="R285" s="7">
        <v>14</v>
      </c>
      <c r="S285" s="7">
        <v>8</v>
      </c>
      <c r="T285" s="7">
        <v>14</v>
      </c>
      <c r="U285" s="8">
        <v>2.8</v>
      </c>
      <c r="V285" s="7">
        <v>240</v>
      </c>
      <c r="W285" s="7">
        <v>2</v>
      </c>
      <c r="X285" s="9"/>
      <c r="Y285" s="9"/>
      <c r="Z285" s="5"/>
      <c r="AA285" s="5"/>
    </row>
    <row r="286" spans="1:27" ht="12.75" customHeight="1">
      <c r="A286" s="42" t="s">
        <v>41</v>
      </c>
      <c r="B286" s="42"/>
      <c r="C286" s="42"/>
      <c r="D286" s="42"/>
      <c r="E286" s="42"/>
      <c r="F286" s="42"/>
      <c r="G286" s="51">
        <v>130</v>
      </c>
      <c r="H286" s="51"/>
      <c r="I286" s="6">
        <v>0.46</v>
      </c>
      <c r="J286" s="9"/>
      <c r="K286" s="6">
        <v>11.85</v>
      </c>
      <c r="L286" s="7">
        <v>52</v>
      </c>
      <c r="M286" s="6">
        <v>0.02</v>
      </c>
      <c r="N286" s="6">
        <v>5.75</v>
      </c>
      <c r="O286" s="9"/>
      <c r="P286" s="9"/>
      <c r="Q286" s="6">
        <v>0.03</v>
      </c>
      <c r="R286" s="6">
        <v>21.85</v>
      </c>
      <c r="S286" s="8">
        <v>13.8</v>
      </c>
      <c r="T286" s="8">
        <v>18.4</v>
      </c>
      <c r="U286" s="8">
        <v>2.3</v>
      </c>
      <c r="V286" s="6">
        <v>178.25</v>
      </c>
      <c r="W286" s="6">
        <v>1.15</v>
      </c>
      <c r="X286" s="6">
        <v>0.01</v>
      </c>
      <c r="Y286" s="9"/>
      <c r="Z286" s="5">
        <v>231</v>
      </c>
      <c r="AA286" s="5">
        <v>2022</v>
      </c>
    </row>
    <row r="287" spans="1:27" ht="12.75" customHeight="1">
      <c r="A287" s="42" t="s">
        <v>46</v>
      </c>
      <c r="B287" s="42"/>
      <c r="C287" s="42"/>
      <c r="D287" s="42"/>
      <c r="E287" s="42"/>
      <c r="F287" s="42"/>
      <c r="G287" s="51">
        <v>100</v>
      </c>
      <c r="H287" s="51"/>
      <c r="I287" s="8">
        <v>5.7</v>
      </c>
      <c r="J287" s="7">
        <v>5</v>
      </c>
      <c r="K287" s="6">
        <v>39.07</v>
      </c>
      <c r="L287" s="7">
        <v>229</v>
      </c>
      <c r="M287" s="6">
        <v>0.08</v>
      </c>
      <c r="N287" s="9"/>
      <c r="O287" s="6">
        <v>10.76</v>
      </c>
      <c r="P287" s="8">
        <v>0.1</v>
      </c>
      <c r="Q287" s="6">
        <v>0.04</v>
      </c>
      <c r="R287" s="8">
        <v>12.5</v>
      </c>
      <c r="S287" s="6">
        <v>7.51</v>
      </c>
      <c r="T287" s="6">
        <v>45.69</v>
      </c>
      <c r="U287" s="6">
        <v>0.56</v>
      </c>
      <c r="V287" s="6">
        <v>58.47</v>
      </c>
      <c r="W287" s="6">
        <v>26.25</v>
      </c>
      <c r="X287" s="6">
        <v>0.01</v>
      </c>
      <c r="Y287" s="9"/>
      <c r="Z287" s="5" t="s">
        <v>47</v>
      </c>
      <c r="AA287" s="5" t="s">
        <v>26</v>
      </c>
    </row>
    <row r="288" spans="1:27" ht="11.25" customHeight="1">
      <c r="A288" s="43" t="s">
        <v>36</v>
      </c>
      <c r="B288" s="43"/>
      <c r="C288" s="43"/>
      <c r="D288" s="43"/>
      <c r="E288" s="43"/>
      <c r="F288" s="10"/>
      <c r="G288" s="51">
        <v>430</v>
      </c>
      <c r="H288" s="51"/>
      <c r="I288" s="6">
        <v>6.16</v>
      </c>
      <c r="J288" s="7">
        <v>5</v>
      </c>
      <c r="K288" s="6">
        <f>SUM(K285:K287)</f>
        <v>71.12</v>
      </c>
      <c r="L288" s="7">
        <f>SUM(L285:L287)</f>
        <v>369</v>
      </c>
      <c r="M288" s="6">
        <v>0.12</v>
      </c>
      <c r="N288" s="6">
        <v>5.75</v>
      </c>
      <c r="O288" s="6">
        <v>10.76</v>
      </c>
      <c r="P288" s="8">
        <v>0.1</v>
      </c>
      <c r="Q288" s="6">
        <v>0.09</v>
      </c>
      <c r="R288" s="6">
        <v>48.35</v>
      </c>
      <c r="S288" s="6">
        <v>29.31</v>
      </c>
      <c r="T288" s="6">
        <v>78.09</v>
      </c>
      <c r="U288" s="6">
        <v>5.66</v>
      </c>
      <c r="V288" s="6">
        <v>476.72</v>
      </c>
      <c r="W288" s="8">
        <v>29.4</v>
      </c>
      <c r="X288" s="6">
        <v>0.02</v>
      </c>
      <c r="Y288" s="9"/>
      <c r="Z288" s="11"/>
      <c r="AA288" s="11"/>
    </row>
    <row r="289" spans="1:27" ht="11.25" customHeight="1">
      <c r="A289" s="43" t="s">
        <v>37</v>
      </c>
      <c r="B289" s="43"/>
      <c r="C289" s="43"/>
      <c r="D289" s="43"/>
      <c r="E289" s="43"/>
      <c r="F289" s="10"/>
      <c r="G289" s="51">
        <f>G288+G283+G274</f>
        <v>1927.5</v>
      </c>
      <c r="H289" s="51"/>
      <c r="I289" s="6">
        <f>I288+I283+I274</f>
        <v>56.864999999999995</v>
      </c>
      <c r="J289" s="7">
        <f>J288+J283+J274</f>
        <v>46.21000000000001</v>
      </c>
      <c r="K289" s="6">
        <f>K288+K283+K274</f>
        <v>346.48</v>
      </c>
      <c r="L289" s="12">
        <f>L288+L283+L274</f>
        <v>1955.08</v>
      </c>
      <c r="M289" s="6">
        <v>0.91</v>
      </c>
      <c r="N289" s="6">
        <v>66.62</v>
      </c>
      <c r="O289" s="6">
        <v>126.65</v>
      </c>
      <c r="P289" s="6">
        <v>0.64</v>
      </c>
      <c r="Q289" s="6">
        <v>1.09</v>
      </c>
      <c r="R289" s="6">
        <v>284.22</v>
      </c>
      <c r="S289" s="6">
        <v>191.79</v>
      </c>
      <c r="T289" s="6">
        <v>760.54</v>
      </c>
      <c r="U289" s="6">
        <v>19.02</v>
      </c>
      <c r="V289" s="13">
        <v>2475.96</v>
      </c>
      <c r="W289" s="8">
        <v>369.1</v>
      </c>
      <c r="X289" s="6">
        <v>0.25</v>
      </c>
      <c r="Y289" s="6">
        <v>0.11</v>
      </c>
      <c r="Z289" s="11"/>
      <c r="AA289" s="11"/>
    </row>
    <row r="290" spans="1:27" ht="11.25" customHeight="1">
      <c r="A290" s="65" t="s">
        <v>54</v>
      </c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</row>
    <row r="291" spans="1:23" ht="11.25" customHeight="1">
      <c r="A291" s="66" t="s">
        <v>55</v>
      </c>
      <c r="B291" s="66"/>
      <c r="C291" s="66"/>
      <c r="D291" s="66"/>
      <c r="E291" s="66"/>
      <c r="F291" s="1"/>
      <c r="G291" s="61" t="s">
        <v>3</v>
      </c>
      <c r="H291" s="61"/>
      <c r="I291" s="61"/>
      <c r="J291" s="62" t="s">
        <v>4</v>
      </c>
      <c r="K291" s="61" t="s">
        <v>5</v>
      </c>
      <c r="L291" s="61"/>
      <c r="M291" s="61"/>
      <c r="N291" s="61"/>
      <c r="O291" s="61"/>
      <c r="P291" s="61"/>
      <c r="Q291" s="69" t="s">
        <v>6</v>
      </c>
      <c r="R291" s="69"/>
      <c r="S291" s="69"/>
      <c r="T291" s="69"/>
      <c r="U291" s="69"/>
      <c r="V291" s="69"/>
      <c r="W291" s="69"/>
    </row>
    <row r="292" spans="1:23" ht="12.75" customHeight="1">
      <c r="A292" s="67"/>
      <c r="B292" s="68"/>
      <c r="C292" s="68"/>
      <c r="D292" s="68"/>
      <c r="E292" s="68"/>
      <c r="F292" s="2"/>
      <c r="G292" s="3" t="s">
        <v>9</v>
      </c>
      <c r="H292" s="3" t="s">
        <v>10</v>
      </c>
      <c r="I292" s="3" t="s">
        <v>11</v>
      </c>
      <c r="J292" s="63"/>
      <c r="K292" s="3" t="s">
        <v>12</v>
      </c>
      <c r="L292" s="3" t="s">
        <v>13</v>
      </c>
      <c r="M292" s="3" t="s">
        <v>14</v>
      </c>
      <c r="N292" s="3" t="s">
        <v>15</v>
      </c>
      <c r="O292" s="3" t="s">
        <v>16</v>
      </c>
      <c r="P292" s="3" t="s">
        <v>17</v>
      </c>
      <c r="Q292" s="3" t="s">
        <v>18</v>
      </c>
      <c r="R292" s="4" t="s">
        <v>19</v>
      </c>
      <c r="S292" s="4" t="s">
        <v>20</v>
      </c>
      <c r="T292" s="4" t="s">
        <v>21</v>
      </c>
      <c r="U292" s="4" t="s">
        <v>22</v>
      </c>
      <c r="V292" s="4" t="s">
        <v>23</v>
      </c>
      <c r="W292" s="4" t="s">
        <v>24</v>
      </c>
    </row>
    <row r="293" spans="1:23" ht="14.25" customHeight="1">
      <c r="A293" s="42" t="s">
        <v>56</v>
      </c>
      <c r="B293" s="42"/>
      <c r="C293" s="42"/>
      <c r="D293" s="42"/>
      <c r="E293" s="42"/>
      <c r="F293" s="42"/>
      <c r="G293" s="6">
        <f>I28+I53+I77+I99+I123+I170+I194+I217+I240+I264</f>
        <v>545.83</v>
      </c>
      <c r="H293" s="7">
        <f>J28+J53+J77+J99+J123+J170+J194+J217+J240+J264</f>
        <v>613.9200000000001</v>
      </c>
      <c r="I293" s="13">
        <f>K28+K53+K77+K99+K123+K170+K194+K217+K240+K264</f>
        <v>2931.5699999999997</v>
      </c>
      <c r="J293" s="12">
        <f>L28+L53+L77+L99+L123+L170+L194+L217+L240+L264</f>
        <v>19049.641</v>
      </c>
      <c r="K293" s="8">
        <v>9.7</v>
      </c>
      <c r="L293" s="6">
        <v>654.08</v>
      </c>
      <c r="M293" s="13">
        <v>1725.04</v>
      </c>
      <c r="N293" s="6">
        <v>14.08</v>
      </c>
      <c r="O293" s="6">
        <v>12.72</v>
      </c>
      <c r="P293" s="13">
        <v>3833.42</v>
      </c>
      <c r="Q293" s="13">
        <v>2092.19</v>
      </c>
      <c r="R293" s="13">
        <v>7711.05</v>
      </c>
      <c r="S293" s="6">
        <v>190.66</v>
      </c>
      <c r="T293" s="13">
        <v>24548.57</v>
      </c>
      <c r="U293" s="13">
        <v>3202.47</v>
      </c>
      <c r="V293" s="6">
        <v>1.44</v>
      </c>
      <c r="W293" s="6">
        <v>175.13</v>
      </c>
    </row>
    <row r="294" spans="1:23" ht="12" customHeight="1">
      <c r="A294" s="42" t="s">
        <v>57</v>
      </c>
      <c r="B294" s="42"/>
      <c r="C294" s="42"/>
      <c r="D294" s="42"/>
      <c r="E294" s="42"/>
      <c r="F294" s="42"/>
      <c r="G294" s="6">
        <v>50.427</v>
      </c>
      <c r="H294" s="8">
        <v>50.6</v>
      </c>
      <c r="I294" s="6">
        <v>254.85</v>
      </c>
      <c r="J294" s="14">
        <v>1662.7</v>
      </c>
      <c r="K294" s="6">
        <v>0.97</v>
      </c>
      <c r="L294" s="6">
        <v>65.41</v>
      </c>
      <c r="M294" s="8">
        <v>172.5</v>
      </c>
      <c r="N294" s="6">
        <v>1.41</v>
      </c>
      <c r="O294" s="6">
        <v>1.27</v>
      </c>
      <c r="P294" s="6">
        <v>383.34</v>
      </c>
      <c r="Q294" s="6">
        <v>209.22</v>
      </c>
      <c r="R294" s="6">
        <v>771.11</v>
      </c>
      <c r="S294" s="6">
        <v>19.07</v>
      </c>
      <c r="T294" s="13">
        <v>2454.86</v>
      </c>
      <c r="U294" s="6">
        <v>320.25</v>
      </c>
      <c r="V294" s="6">
        <v>0.14</v>
      </c>
      <c r="W294" s="6">
        <v>17.51</v>
      </c>
    </row>
    <row r="295" ht="10.5" customHeight="1"/>
    <row r="296" ht="11.25" customHeight="1">
      <c r="B296" s="15" t="s">
        <v>58</v>
      </c>
    </row>
    <row r="297" ht="10.5" customHeight="1">
      <c r="B297" s="15" t="s">
        <v>59</v>
      </c>
    </row>
    <row r="298" ht="10.5" customHeight="1">
      <c r="B298" s="15" t="s">
        <v>60</v>
      </c>
    </row>
    <row r="299" ht="11.25" customHeight="1">
      <c r="B299" s="15" t="s">
        <v>61</v>
      </c>
    </row>
    <row r="300" ht="11.25" customHeight="1"/>
    <row r="301" ht="11.25" customHeight="1"/>
    <row r="302" ht="11.25" customHeight="1"/>
  </sheetData>
  <sheetProtection/>
  <mergeCells count="584">
    <mergeCell ref="A3:J3"/>
    <mergeCell ref="A2:D2"/>
    <mergeCell ref="A60:F60"/>
    <mergeCell ref="G60:H60"/>
    <mergeCell ref="A23:AA23"/>
    <mergeCell ref="A24:F24"/>
    <mergeCell ref="G163:H163"/>
    <mergeCell ref="A163:F163"/>
    <mergeCell ref="G24:H24"/>
    <mergeCell ref="A25:F25"/>
    <mergeCell ref="G25:H25"/>
    <mergeCell ref="A26:F26"/>
    <mergeCell ref="Y2:AA2"/>
    <mergeCell ref="Q3:AA3"/>
    <mergeCell ref="A4:AA4"/>
    <mergeCell ref="A5:AA5"/>
    <mergeCell ref="A6:E7"/>
    <mergeCell ref="G6:H7"/>
    <mergeCell ref="I6:K6"/>
    <mergeCell ref="L6:L7"/>
    <mergeCell ref="M6:Q6"/>
    <mergeCell ref="R6:Y6"/>
    <mergeCell ref="Z6:Z7"/>
    <mergeCell ref="AA6:AA7"/>
    <mergeCell ref="A8:AA8"/>
    <mergeCell ref="A9:F9"/>
    <mergeCell ref="G9:H9"/>
    <mergeCell ref="A10:F10"/>
    <mergeCell ref="G10:H10"/>
    <mergeCell ref="A11:F11"/>
    <mergeCell ref="G11:H11"/>
    <mergeCell ref="A12:F12"/>
    <mergeCell ref="G12:H12"/>
    <mergeCell ref="G13:H13"/>
    <mergeCell ref="A14:AA14"/>
    <mergeCell ref="A15:F15"/>
    <mergeCell ref="G15:H15"/>
    <mergeCell ref="A13:F13"/>
    <mergeCell ref="A16:F16"/>
    <mergeCell ref="G16:H16"/>
    <mergeCell ref="A17:F17"/>
    <mergeCell ref="G17:H17"/>
    <mergeCell ref="AF212:AG212"/>
    <mergeCell ref="A18:F18"/>
    <mergeCell ref="G18:H18"/>
    <mergeCell ref="A19:F19"/>
    <mergeCell ref="G19:H19"/>
    <mergeCell ref="A203:F203"/>
    <mergeCell ref="G22:H22"/>
    <mergeCell ref="A20:E20"/>
    <mergeCell ref="G20:H20"/>
    <mergeCell ref="A21:E21"/>
    <mergeCell ref="G21:H21"/>
    <mergeCell ref="M30:Q30"/>
    <mergeCell ref="A22:F22"/>
    <mergeCell ref="A29:AA29"/>
    <mergeCell ref="Z30:Z31"/>
    <mergeCell ref="R30:Y30"/>
    <mergeCell ref="G26:H26"/>
    <mergeCell ref="A27:E27"/>
    <mergeCell ref="G27:H27"/>
    <mergeCell ref="A28:E28"/>
    <mergeCell ref="G28:H28"/>
    <mergeCell ref="AA30:AA31"/>
    <mergeCell ref="A32:AA32"/>
    <mergeCell ref="A33:F33"/>
    <mergeCell ref="G33:H33"/>
    <mergeCell ref="A34:F34"/>
    <mergeCell ref="G34:H34"/>
    <mergeCell ref="A30:E31"/>
    <mergeCell ref="G30:H31"/>
    <mergeCell ref="I30:K30"/>
    <mergeCell ref="L30:L31"/>
    <mergeCell ref="A35:F35"/>
    <mergeCell ref="G35:H35"/>
    <mergeCell ref="A36:F36"/>
    <mergeCell ref="G36:H36"/>
    <mergeCell ref="G38:H38"/>
    <mergeCell ref="A37:E37"/>
    <mergeCell ref="G37:H37"/>
    <mergeCell ref="A38:F38"/>
    <mergeCell ref="A39:AA39"/>
    <mergeCell ref="A40:F40"/>
    <mergeCell ref="G40:H40"/>
    <mergeCell ref="A41:F41"/>
    <mergeCell ref="G41:H41"/>
    <mergeCell ref="A42:F42"/>
    <mergeCell ref="G42:H42"/>
    <mergeCell ref="A43:F43"/>
    <mergeCell ref="G43:H43"/>
    <mergeCell ref="G47:H47"/>
    <mergeCell ref="G44:H44"/>
    <mergeCell ref="G46:H46"/>
    <mergeCell ref="G45:H45"/>
    <mergeCell ref="A44:F44"/>
    <mergeCell ref="A45:F45"/>
    <mergeCell ref="A46:F46"/>
    <mergeCell ref="A47:F47"/>
    <mergeCell ref="A48:AA48"/>
    <mergeCell ref="A49:F49"/>
    <mergeCell ref="G49:H49"/>
    <mergeCell ref="A50:F50"/>
    <mergeCell ref="G50:H50"/>
    <mergeCell ref="A51:F51"/>
    <mergeCell ref="G51:H51"/>
    <mergeCell ref="A52:E52"/>
    <mergeCell ref="G52:H52"/>
    <mergeCell ref="A53:E53"/>
    <mergeCell ref="G53:H53"/>
    <mergeCell ref="A54:AA54"/>
    <mergeCell ref="A55:E56"/>
    <mergeCell ref="G55:H56"/>
    <mergeCell ref="I55:K55"/>
    <mergeCell ref="L55:L56"/>
    <mergeCell ref="M55:Q55"/>
    <mergeCell ref="R55:Y55"/>
    <mergeCell ref="Z55:Z56"/>
    <mergeCell ref="AA55:AA56"/>
    <mergeCell ref="A57:AA57"/>
    <mergeCell ref="A129:F129"/>
    <mergeCell ref="G129:H129"/>
    <mergeCell ref="A58:F58"/>
    <mergeCell ref="G58:H58"/>
    <mergeCell ref="A59:F59"/>
    <mergeCell ref="G59:H59"/>
    <mergeCell ref="A61:F61"/>
    <mergeCell ref="G61:H61"/>
    <mergeCell ref="G63:H63"/>
    <mergeCell ref="A64:AA64"/>
    <mergeCell ref="A65:F65"/>
    <mergeCell ref="G65:H65"/>
    <mergeCell ref="A62:E62"/>
    <mergeCell ref="G62:H62"/>
    <mergeCell ref="A63:F63"/>
    <mergeCell ref="A66:F66"/>
    <mergeCell ref="G66:H66"/>
    <mergeCell ref="A67:F67"/>
    <mergeCell ref="G67:H67"/>
    <mergeCell ref="A68:F68"/>
    <mergeCell ref="G68:H68"/>
    <mergeCell ref="G71:H71"/>
    <mergeCell ref="A72:AA72"/>
    <mergeCell ref="A73:F73"/>
    <mergeCell ref="G73:H73"/>
    <mergeCell ref="A69:E69"/>
    <mergeCell ref="G69:H69"/>
    <mergeCell ref="A70:E70"/>
    <mergeCell ref="G70:H70"/>
    <mergeCell ref="A71:F71"/>
    <mergeCell ref="A74:F74"/>
    <mergeCell ref="G74:H74"/>
    <mergeCell ref="A75:F75"/>
    <mergeCell ref="G75:H75"/>
    <mergeCell ref="A76:E76"/>
    <mergeCell ref="G76:H76"/>
    <mergeCell ref="A77:E77"/>
    <mergeCell ref="G77:H77"/>
    <mergeCell ref="A78:AA78"/>
    <mergeCell ref="A79:E80"/>
    <mergeCell ref="G79:H80"/>
    <mergeCell ref="I79:K79"/>
    <mergeCell ref="L79:L80"/>
    <mergeCell ref="M79:Q79"/>
    <mergeCell ref="R79:Y79"/>
    <mergeCell ref="Z79:Z80"/>
    <mergeCell ref="AA79:AA80"/>
    <mergeCell ref="A81:AA81"/>
    <mergeCell ref="A82:F82"/>
    <mergeCell ref="G82:H82"/>
    <mergeCell ref="A83:F83"/>
    <mergeCell ref="G83:H83"/>
    <mergeCell ref="A84:F84"/>
    <mergeCell ref="G84:H84"/>
    <mergeCell ref="G86:H86"/>
    <mergeCell ref="A85:E85"/>
    <mergeCell ref="G85:H85"/>
    <mergeCell ref="A117:F117"/>
    <mergeCell ref="A87:AA87"/>
    <mergeCell ref="A88:F88"/>
    <mergeCell ref="G88:H88"/>
    <mergeCell ref="A89:F89"/>
    <mergeCell ref="G89:H89"/>
    <mergeCell ref="A90:F90"/>
    <mergeCell ref="G90:H90"/>
    <mergeCell ref="A91:F91"/>
    <mergeCell ref="G91:H91"/>
    <mergeCell ref="A92:F92"/>
    <mergeCell ref="G92:H92"/>
    <mergeCell ref="G93:H93"/>
    <mergeCell ref="G114:H114"/>
    <mergeCell ref="A95:F95"/>
    <mergeCell ref="G95:H95"/>
    <mergeCell ref="A96:F96"/>
    <mergeCell ref="G96:H96"/>
    <mergeCell ref="A97:F97"/>
    <mergeCell ref="G97:H97"/>
    <mergeCell ref="G98:H98"/>
    <mergeCell ref="A99:E99"/>
    <mergeCell ref="G99:H99"/>
    <mergeCell ref="A100:AA100"/>
    <mergeCell ref="A101:E102"/>
    <mergeCell ref="G101:H102"/>
    <mergeCell ref="I101:K101"/>
    <mergeCell ref="L101:L102"/>
    <mergeCell ref="M101:Q101"/>
    <mergeCell ref="R101:Y101"/>
    <mergeCell ref="Z101:Z102"/>
    <mergeCell ref="AA101:AA102"/>
    <mergeCell ref="A108:F108"/>
    <mergeCell ref="G108:H108"/>
    <mergeCell ref="A103:AA103"/>
    <mergeCell ref="A104:F104"/>
    <mergeCell ref="G104:H104"/>
    <mergeCell ref="G105:H105"/>
    <mergeCell ref="G106:H106"/>
    <mergeCell ref="A110:AA110"/>
    <mergeCell ref="A111:F111"/>
    <mergeCell ref="G111:H111"/>
    <mergeCell ref="A112:F112"/>
    <mergeCell ref="G112:H112"/>
    <mergeCell ref="A114:F114"/>
    <mergeCell ref="G117:H117"/>
    <mergeCell ref="A118:AA118"/>
    <mergeCell ref="A119:F119"/>
    <mergeCell ref="G119:H119"/>
    <mergeCell ref="A113:F113"/>
    <mergeCell ref="G113:H113"/>
    <mergeCell ref="A115:F115"/>
    <mergeCell ref="G115:H115"/>
    <mergeCell ref="A116:F116"/>
    <mergeCell ref="G116:H116"/>
    <mergeCell ref="A120:F120"/>
    <mergeCell ref="G120:H120"/>
    <mergeCell ref="A121:F121"/>
    <mergeCell ref="G121:H121"/>
    <mergeCell ref="A122:E122"/>
    <mergeCell ref="G122:H122"/>
    <mergeCell ref="A123:E123"/>
    <mergeCell ref="G123:H123"/>
    <mergeCell ref="A147:AA147"/>
    <mergeCell ref="A148:E149"/>
    <mergeCell ref="G148:H149"/>
    <mergeCell ref="I148:K148"/>
    <mergeCell ref="L148:L149"/>
    <mergeCell ref="M148:Q148"/>
    <mergeCell ref="R148:Y148"/>
    <mergeCell ref="Z148:Z149"/>
    <mergeCell ref="AA148:AA149"/>
    <mergeCell ref="A150:AA150"/>
    <mergeCell ref="A151:F151"/>
    <mergeCell ref="G151:H151"/>
    <mergeCell ref="A152:F152"/>
    <mergeCell ref="G152:H152"/>
    <mergeCell ref="G155:H155"/>
    <mergeCell ref="A156:AA156"/>
    <mergeCell ref="A157:F157"/>
    <mergeCell ref="G157:H157"/>
    <mergeCell ref="A153:F153"/>
    <mergeCell ref="G153:H153"/>
    <mergeCell ref="A154:F154"/>
    <mergeCell ref="G154:H154"/>
    <mergeCell ref="A155:F155"/>
    <mergeCell ref="A158:F158"/>
    <mergeCell ref="G158:H158"/>
    <mergeCell ref="A159:F159"/>
    <mergeCell ref="G159:H159"/>
    <mergeCell ref="A160:F160"/>
    <mergeCell ref="G160:H160"/>
    <mergeCell ref="A161:F161"/>
    <mergeCell ref="G161:H161"/>
    <mergeCell ref="G164:H164"/>
    <mergeCell ref="A165:AA165"/>
    <mergeCell ref="A166:F166"/>
    <mergeCell ref="G166:H166"/>
    <mergeCell ref="A162:F162"/>
    <mergeCell ref="G162:H162"/>
    <mergeCell ref="A164:F164"/>
    <mergeCell ref="A167:F167"/>
    <mergeCell ref="G167:H167"/>
    <mergeCell ref="A168:F168"/>
    <mergeCell ref="G168:H168"/>
    <mergeCell ref="A169:E169"/>
    <mergeCell ref="G169:H169"/>
    <mergeCell ref="A170:E170"/>
    <mergeCell ref="G170:H170"/>
    <mergeCell ref="A171:AA171"/>
    <mergeCell ref="A172:E173"/>
    <mergeCell ref="G172:H173"/>
    <mergeCell ref="I172:K172"/>
    <mergeCell ref="L172:L173"/>
    <mergeCell ref="M172:Q172"/>
    <mergeCell ref="R172:Y172"/>
    <mergeCell ref="Z172:Z173"/>
    <mergeCell ref="AA172:AA173"/>
    <mergeCell ref="A174:AA174"/>
    <mergeCell ref="A175:F175"/>
    <mergeCell ref="G175:H175"/>
    <mergeCell ref="G179:H179"/>
    <mergeCell ref="A176:F176"/>
    <mergeCell ref="G176:H176"/>
    <mergeCell ref="A177:F177"/>
    <mergeCell ref="G177:H177"/>
    <mergeCell ref="A178:F178"/>
    <mergeCell ref="G178:H178"/>
    <mergeCell ref="A180:AA180"/>
    <mergeCell ref="A181:F181"/>
    <mergeCell ref="G181:H181"/>
    <mergeCell ref="A182:F182"/>
    <mergeCell ref="G182:H182"/>
    <mergeCell ref="A179:F179"/>
    <mergeCell ref="A189:AA189"/>
    <mergeCell ref="A190:F190"/>
    <mergeCell ref="G190:H190"/>
    <mergeCell ref="A191:F191"/>
    <mergeCell ref="G191:H191"/>
    <mergeCell ref="A192:F192"/>
    <mergeCell ref="G192:H192"/>
    <mergeCell ref="A193:E193"/>
    <mergeCell ref="G193:H193"/>
    <mergeCell ref="A194:E194"/>
    <mergeCell ref="G194:H194"/>
    <mergeCell ref="A195:AA195"/>
    <mergeCell ref="A196:E197"/>
    <mergeCell ref="G196:H197"/>
    <mergeCell ref="I196:K196"/>
    <mergeCell ref="L196:L197"/>
    <mergeCell ref="M196:Q196"/>
    <mergeCell ref="R196:Y196"/>
    <mergeCell ref="Z196:Z197"/>
    <mergeCell ref="AA196:AA197"/>
    <mergeCell ref="A198:AA198"/>
    <mergeCell ref="A199:F199"/>
    <mergeCell ref="G199:H199"/>
    <mergeCell ref="A200:F200"/>
    <mergeCell ref="G200:H200"/>
    <mergeCell ref="A201:F201"/>
    <mergeCell ref="G201:H201"/>
    <mergeCell ref="A266:E267"/>
    <mergeCell ref="G266:H267"/>
    <mergeCell ref="A257:F257"/>
    <mergeCell ref="G257:H257"/>
    <mergeCell ref="G202:H202"/>
    <mergeCell ref="A212:AA212"/>
    <mergeCell ref="A213:F213"/>
    <mergeCell ref="G213:H213"/>
    <mergeCell ref="A206:F206"/>
    <mergeCell ref="G206:H206"/>
    <mergeCell ref="A207:F207"/>
    <mergeCell ref="G207:H207"/>
    <mergeCell ref="A208:F208"/>
    <mergeCell ref="G211:H211"/>
    <mergeCell ref="A210:F210"/>
    <mergeCell ref="G210:H210"/>
    <mergeCell ref="A214:F214"/>
    <mergeCell ref="G214:H214"/>
    <mergeCell ref="A215:F215"/>
    <mergeCell ref="G215:H215"/>
    <mergeCell ref="A216:E216"/>
    <mergeCell ref="G216:H216"/>
    <mergeCell ref="A217:E217"/>
    <mergeCell ref="G217:H217"/>
    <mergeCell ref="A218:AA218"/>
    <mergeCell ref="A219:E220"/>
    <mergeCell ref="G219:H220"/>
    <mergeCell ref="I219:K219"/>
    <mergeCell ref="L219:L220"/>
    <mergeCell ref="M219:Q219"/>
    <mergeCell ref="R219:Y219"/>
    <mergeCell ref="Z219:Z220"/>
    <mergeCell ref="AA219:AA220"/>
    <mergeCell ref="A221:AA221"/>
    <mergeCell ref="A222:F222"/>
    <mergeCell ref="G222:H222"/>
    <mergeCell ref="A223:F223"/>
    <mergeCell ref="G223:H223"/>
    <mergeCell ref="A224:F224"/>
    <mergeCell ref="G224:H224"/>
    <mergeCell ref="A225:F225"/>
    <mergeCell ref="G225:H225"/>
    <mergeCell ref="A226:F226"/>
    <mergeCell ref="G226:H226"/>
    <mergeCell ref="G227:H227"/>
    <mergeCell ref="A228:AA228"/>
    <mergeCell ref="A229:F229"/>
    <mergeCell ref="G229:H229"/>
    <mergeCell ref="A230:F230"/>
    <mergeCell ref="G230:H230"/>
    <mergeCell ref="G233:H233"/>
    <mergeCell ref="A231:F231"/>
    <mergeCell ref="G231:H231"/>
    <mergeCell ref="A232:F232"/>
    <mergeCell ref="G232:H232"/>
    <mergeCell ref="G280:H280"/>
    <mergeCell ref="G237:H237"/>
    <mergeCell ref="A238:F238"/>
    <mergeCell ref="G238:H238"/>
    <mergeCell ref="A239:E239"/>
    <mergeCell ref="G239:H239"/>
    <mergeCell ref="G234:H234"/>
    <mergeCell ref="A235:AA235"/>
    <mergeCell ref="A236:F236"/>
    <mergeCell ref="G236:H236"/>
    <mergeCell ref="G240:H240"/>
    <mergeCell ref="A241:AA241"/>
    <mergeCell ref="A242:E243"/>
    <mergeCell ref="G242:H243"/>
    <mergeCell ref="I242:K242"/>
    <mergeCell ref="L242:L243"/>
    <mergeCell ref="M242:Q242"/>
    <mergeCell ref="R242:Y242"/>
    <mergeCell ref="Z242:Z243"/>
    <mergeCell ref="AA242:AA243"/>
    <mergeCell ref="A244:AA244"/>
    <mergeCell ref="A245:F245"/>
    <mergeCell ref="G245:H245"/>
    <mergeCell ref="A246:F246"/>
    <mergeCell ref="G246:H246"/>
    <mergeCell ref="G249:H249"/>
    <mergeCell ref="A250:AA250"/>
    <mergeCell ref="A251:F251"/>
    <mergeCell ref="G251:H251"/>
    <mergeCell ref="A247:F247"/>
    <mergeCell ref="G247:H247"/>
    <mergeCell ref="A248:F248"/>
    <mergeCell ref="G248:H248"/>
    <mergeCell ref="G252:H252"/>
    <mergeCell ref="A253:F253"/>
    <mergeCell ref="G253:H253"/>
    <mergeCell ref="A262:F262"/>
    <mergeCell ref="G262:H262"/>
    <mergeCell ref="A254:F254"/>
    <mergeCell ref="G254:H254"/>
    <mergeCell ref="A255:F255"/>
    <mergeCell ref="G255:H255"/>
    <mergeCell ref="G258:H258"/>
    <mergeCell ref="A256:F256"/>
    <mergeCell ref="G256:H256"/>
    <mergeCell ref="A291:E292"/>
    <mergeCell ref="G291:I291"/>
    <mergeCell ref="A268:AA268"/>
    <mergeCell ref="A269:F269"/>
    <mergeCell ref="G269:H269"/>
    <mergeCell ref="A270:F270"/>
    <mergeCell ref="A283:F283"/>
    <mergeCell ref="J291:J292"/>
    <mergeCell ref="K291:P291"/>
    <mergeCell ref="Q291:W291"/>
    <mergeCell ref="A259:AA259"/>
    <mergeCell ref="A260:F260"/>
    <mergeCell ref="G260:H260"/>
    <mergeCell ref="A261:F261"/>
    <mergeCell ref="G261:H261"/>
    <mergeCell ref="Z266:Z267"/>
    <mergeCell ref="AA266:AA267"/>
    <mergeCell ref="A278:F278"/>
    <mergeCell ref="A293:F293"/>
    <mergeCell ref="A294:F294"/>
    <mergeCell ref="A263:E263"/>
    <mergeCell ref="G263:H263"/>
    <mergeCell ref="A264:E264"/>
    <mergeCell ref="G264:H264"/>
    <mergeCell ref="A290:AA290"/>
    <mergeCell ref="A265:AA265"/>
    <mergeCell ref="M266:Q266"/>
    <mergeCell ref="R266:Y266"/>
    <mergeCell ref="A209:F209"/>
    <mergeCell ref="G209:H209"/>
    <mergeCell ref="G208:H208"/>
    <mergeCell ref="A202:F202"/>
    <mergeCell ref="G203:H203"/>
    <mergeCell ref="A204:AA204"/>
    <mergeCell ref="A205:F205"/>
    <mergeCell ref="G205:H205"/>
    <mergeCell ref="G186:H186"/>
    <mergeCell ref="G187:H187"/>
    <mergeCell ref="A183:F183"/>
    <mergeCell ref="G183:H183"/>
    <mergeCell ref="A184:F184"/>
    <mergeCell ref="G184:H184"/>
    <mergeCell ref="A185:F185"/>
    <mergeCell ref="R125:Y125"/>
    <mergeCell ref="Z125:Z126"/>
    <mergeCell ref="AA125:AA126"/>
    <mergeCell ref="A127:AA127"/>
    <mergeCell ref="A128:F128"/>
    <mergeCell ref="G128:H128"/>
    <mergeCell ref="A130:F130"/>
    <mergeCell ref="G130:H130"/>
    <mergeCell ref="A131:F131"/>
    <mergeCell ref="G131:H131"/>
    <mergeCell ref="A124:AA124"/>
    <mergeCell ref="A125:E126"/>
    <mergeCell ref="G125:H126"/>
    <mergeCell ref="I125:K125"/>
    <mergeCell ref="L125:L126"/>
    <mergeCell ref="M125:Q125"/>
    <mergeCell ref="A132:F132"/>
    <mergeCell ref="G132:H132"/>
    <mergeCell ref="G133:H133"/>
    <mergeCell ref="A134:AA134"/>
    <mergeCell ref="A133:F133"/>
    <mergeCell ref="A188:F188"/>
    <mergeCell ref="G188:H188"/>
    <mergeCell ref="A186:F186"/>
    <mergeCell ref="A187:F187"/>
    <mergeCell ref="G185:H185"/>
    <mergeCell ref="A135:F135"/>
    <mergeCell ref="G135:H135"/>
    <mergeCell ref="A136:F136"/>
    <mergeCell ref="G136:H136"/>
    <mergeCell ref="A138:F138"/>
    <mergeCell ref="G138:H138"/>
    <mergeCell ref="A145:E145"/>
    <mergeCell ref="G145:H145"/>
    <mergeCell ref="A139:F139"/>
    <mergeCell ref="G139:H139"/>
    <mergeCell ref="G140:H140"/>
    <mergeCell ref="A141:AA141"/>
    <mergeCell ref="A140:F140"/>
    <mergeCell ref="G142:H142"/>
    <mergeCell ref="A143:F143"/>
    <mergeCell ref="A146:E146"/>
    <mergeCell ref="G146:H146"/>
    <mergeCell ref="A137:F137"/>
    <mergeCell ref="G137:H137"/>
    <mergeCell ref="I266:K266"/>
    <mergeCell ref="L266:L267"/>
    <mergeCell ref="G143:H143"/>
    <mergeCell ref="A144:F144"/>
    <mergeCell ref="G144:H144"/>
    <mergeCell ref="A142:F142"/>
    <mergeCell ref="G270:H270"/>
    <mergeCell ref="A271:F271"/>
    <mergeCell ref="G271:H271"/>
    <mergeCell ref="A273:F273"/>
    <mergeCell ref="G273:H273"/>
    <mergeCell ref="G274:H274"/>
    <mergeCell ref="A272:F272"/>
    <mergeCell ref="G272:H272"/>
    <mergeCell ref="A275:AA275"/>
    <mergeCell ref="A276:F276"/>
    <mergeCell ref="G276:H276"/>
    <mergeCell ref="A279:F279"/>
    <mergeCell ref="G279:H279"/>
    <mergeCell ref="A281:F281"/>
    <mergeCell ref="G281:H281"/>
    <mergeCell ref="A277:F277"/>
    <mergeCell ref="G277:H277"/>
    <mergeCell ref="G278:H278"/>
    <mergeCell ref="A282:F282"/>
    <mergeCell ref="G282:H282"/>
    <mergeCell ref="A280:F280"/>
    <mergeCell ref="G283:H283"/>
    <mergeCell ref="A284:AA284"/>
    <mergeCell ref="A288:E288"/>
    <mergeCell ref="G288:H288"/>
    <mergeCell ref="A285:F285"/>
    <mergeCell ref="G285:H285"/>
    <mergeCell ref="A289:E289"/>
    <mergeCell ref="G289:H289"/>
    <mergeCell ref="A286:F286"/>
    <mergeCell ref="G286:H286"/>
    <mergeCell ref="A287:F287"/>
    <mergeCell ref="G287:H287"/>
    <mergeCell ref="A86:F86"/>
    <mergeCell ref="A93:F93"/>
    <mergeCell ref="A109:F109"/>
    <mergeCell ref="A106:F106"/>
    <mergeCell ref="A105:F105"/>
    <mergeCell ref="A98:E98"/>
    <mergeCell ref="A94:AA94"/>
    <mergeCell ref="G109:H109"/>
    <mergeCell ref="A107:F107"/>
    <mergeCell ref="G107:H107"/>
    <mergeCell ref="A211:F211"/>
    <mergeCell ref="A227:F227"/>
    <mergeCell ref="A234:F234"/>
    <mergeCell ref="A249:F249"/>
    <mergeCell ref="A258:F258"/>
    <mergeCell ref="A274:F274"/>
    <mergeCell ref="A252:F252"/>
    <mergeCell ref="A240:E240"/>
    <mergeCell ref="A237:F237"/>
    <mergeCell ref="A233:F233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landscape" pageOrder="overThenDown" paperSize="9" scale="75" r:id="rId1"/>
  <rowBreaks count="10" manualBreakCount="10">
    <brk id="28" max="0" man="1"/>
    <brk id="53" max="0" man="1"/>
    <brk id="77" max="0" man="1"/>
    <brk id="99" max="0" man="1"/>
    <brk id="146" max="0" man="1"/>
    <brk id="170" max="0" man="1"/>
    <brk id="194" max="0" man="1"/>
    <brk id="217" max="0" man="1"/>
    <brk id="240" max="0" man="1"/>
    <brk id="28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Римма Акмеева</cp:lastModifiedBy>
  <cp:lastPrinted>2023-03-30T13:41:49Z</cp:lastPrinted>
  <dcterms:created xsi:type="dcterms:W3CDTF">2023-03-30T13:35:38Z</dcterms:created>
  <dcterms:modified xsi:type="dcterms:W3CDTF">2024-02-19T07:48:15Z</dcterms:modified>
  <cp:category/>
  <cp:version/>
  <cp:contentType/>
  <cp:contentStatus/>
  <cp:revision>1</cp:revision>
</cp:coreProperties>
</file>